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6\24 сесія від 08.01.2026\Чистовики 24 сесії від 08.01.2026\10 бюджет\"/>
    </mc:Choice>
  </mc:AlternateContent>
  <bookViews>
    <workbookView xWindow="0" yWindow="0" windowWidth="28800" windowHeight="11730"/>
  </bookViews>
  <sheets>
    <sheet name="Аркуш1" sheetId="1" r:id="rId1"/>
  </sheets>
  <definedNames>
    <definedName name="_xlnm.Print_Titles" localSheetId="0">Аркуш1!$A:$D,Аркуш1!$10:$14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58" i="1" l="1"/>
  <c r="AE58" i="1"/>
  <c r="AF58" i="1"/>
  <c r="AG58" i="1"/>
  <c r="AH58" i="1"/>
  <c r="AI58" i="1"/>
  <c r="AJ58" i="1"/>
  <c r="AK58" i="1"/>
  <c r="AL58" i="1"/>
  <c r="AM58" i="1"/>
  <c r="V58" i="1"/>
  <c r="P58" i="1"/>
  <c r="Q58" i="1"/>
  <c r="AB58" i="1" s="1"/>
  <c r="AN58" i="1" s="1"/>
  <c r="J58" i="1"/>
  <c r="E58" i="1"/>
  <c r="AC58" i="1" l="1"/>
  <c r="AE16" i="1"/>
  <c r="AF16" i="1"/>
  <c r="AI16" i="1"/>
  <c r="AJ16" i="1"/>
  <c r="AK16" i="1"/>
  <c r="AL16" i="1"/>
  <c r="AM16" i="1"/>
  <c r="AC17" i="1"/>
  <c r="AD17" i="1"/>
  <c r="AE17" i="1"/>
  <c r="AF17" i="1"/>
  <c r="AG17" i="1"/>
  <c r="AH17" i="1"/>
  <c r="AI17" i="1"/>
  <c r="AJ17" i="1"/>
  <c r="AK17" i="1"/>
  <c r="AL17" i="1"/>
  <c r="AM17" i="1"/>
  <c r="AD18" i="1"/>
  <c r="AE18" i="1"/>
  <c r="AF18" i="1"/>
  <c r="AG18" i="1"/>
  <c r="AI18" i="1"/>
  <c r="AJ18" i="1"/>
  <c r="AK18" i="1"/>
  <c r="AL18" i="1"/>
  <c r="AM18" i="1"/>
  <c r="AD19" i="1"/>
  <c r="AE19" i="1"/>
  <c r="AF19" i="1"/>
  <c r="AG19" i="1"/>
  <c r="AH19" i="1"/>
  <c r="AI19" i="1"/>
  <c r="AJ19" i="1"/>
  <c r="AK19" i="1"/>
  <c r="AL19" i="1"/>
  <c r="AM19" i="1"/>
  <c r="AD20" i="1"/>
  <c r="AE20" i="1"/>
  <c r="AF20" i="1"/>
  <c r="AG20" i="1"/>
  <c r="AI20" i="1"/>
  <c r="AJ20" i="1"/>
  <c r="AK20" i="1"/>
  <c r="AL20" i="1"/>
  <c r="AM20" i="1"/>
  <c r="AD21" i="1"/>
  <c r="AE21" i="1"/>
  <c r="AF21" i="1"/>
  <c r="AG21" i="1"/>
  <c r="AI21" i="1"/>
  <c r="AJ21" i="1"/>
  <c r="AK21" i="1"/>
  <c r="AL21" i="1"/>
  <c r="AM21" i="1"/>
  <c r="AD22" i="1"/>
  <c r="AE22" i="1"/>
  <c r="AF22" i="1"/>
  <c r="AG22" i="1"/>
  <c r="AH22" i="1"/>
  <c r="AI22" i="1"/>
  <c r="AJ22" i="1"/>
  <c r="AK22" i="1"/>
  <c r="AL22" i="1"/>
  <c r="AM22" i="1"/>
  <c r="AD23" i="1"/>
  <c r="AE23" i="1"/>
  <c r="AF23" i="1"/>
  <c r="AG23" i="1"/>
  <c r="AI23" i="1"/>
  <c r="AJ23" i="1"/>
  <c r="AK23" i="1"/>
  <c r="AL23" i="1"/>
  <c r="AM23" i="1"/>
  <c r="AD24" i="1"/>
  <c r="AE24" i="1"/>
  <c r="AF24" i="1"/>
  <c r="AG24" i="1"/>
  <c r="AI24" i="1"/>
  <c r="AJ24" i="1"/>
  <c r="AK24" i="1"/>
  <c r="AL24" i="1"/>
  <c r="AM24" i="1"/>
  <c r="AD25" i="1"/>
  <c r="AE25" i="1"/>
  <c r="AF25" i="1"/>
  <c r="AG25" i="1"/>
  <c r="AI25" i="1"/>
  <c r="AJ25" i="1"/>
  <c r="AK25" i="1"/>
  <c r="AL25" i="1"/>
  <c r="AM25" i="1"/>
  <c r="AD26" i="1"/>
  <c r="AE26" i="1"/>
  <c r="AF26" i="1"/>
  <c r="AG26" i="1"/>
  <c r="AI26" i="1"/>
  <c r="AJ26" i="1"/>
  <c r="AK26" i="1"/>
  <c r="AL26" i="1"/>
  <c r="AM26" i="1"/>
  <c r="AD27" i="1"/>
  <c r="AE27" i="1"/>
  <c r="AF27" i="1"/>
  <c r="AG27" i="1"/>
  <c r="AI27" i="1"/>
  <c r="AJ27" i="1"/>
  <c r="AK27" i="1"/>
  <c r="AL27" i="1"/>
  <c r="AM27" i="1"/>
  <c r="AD28" i="1"/>
  <c r="AE28" i="1"/>
  <c r="AF28" i="1"/>
  <c r="AG28" i="1"/>
  <c r="AI28" i="1"/>
  <c r="AJ28" i="1"/>
  <c r="AK28" i="1"/>
  <c r="AL28" i="1"/>
  <c r="AM28" i="1"/>
  <c r="AD29" i="1"/>
  <c r="AE29" i="1"/>
  <c r="AF29" i="1"/>
  <c r="AG29" i="1"/>
  <c r="AI29" i="1"/>
  <c r="AJ29" i="1"/>
  <c r="AK29" i="1"/>
  <c r="AL29" i="1"/>
  <c r="AM29" i="1"/>
  <c r="AD30" i="1"/>
  <c r="AE30" i="1"/>
  <c r="AF30" i="1"/>
  <c r="AG30" i="1"/>
  <c r="AH30" i="1"/>
  <c r="AI30" i="1"/>
  <c r="AJ30" i="1"/>
  <c r="AK30" i="1"/>
  <c r="AL30" i="1"/>
  <c r="AM30" i="1"/>
  <c r="AD31" i="1"/>
  <c r="AE31" i="1"/>
  <c r="AF31" i="1"/>
  <c r="AG31" i="1"/>
  <c r="AI31" i="1"/>
  <c r="AJ31" i="1"/>
  <c r="AK31" i="1"/>
  <c r="AL31" i="1"/>
  <c r="AM31" i="1"/>
  <c r="AD32" i="1"/>
  <c r="AE32" i="1"/>
  <c r="AF32" i="1"/>
  <c r="AG32" i="1"/>
  <c r="AI32" i="1"/>
  <c r="AJ32" i="1"/>
  <c r="AK32" i="1"/>
  <c r="AL32" i="1"/>
  <c r="AM32" i="1"/>
  <c r="AD33" i="1"/>
  <c r="AE33" i="1"/>
  <c r="AF33" i="1"/>
  <c r="AG33" i="1"/>
  <c r="AI33" i="1"/>
  <c r="AJ33" i="1"/>
  <c r="AK33" i="1"/>
  <c r="AL33" i="1"/>
  <c r="AM33" i="1"/>
  <c r="AD34" i="1"/>
  <c r="AE34" i="1"/>
  <c r="AF34" i="1"/>
  <c r="AG34" i="1"/>
  <c r="AI34" i="1"/>
  <c r="AJ34" i="1"/>
  <c r="AK34" i="1"/>
  <c r="AL34" i="1"/>
  <c r="AM34" i="1"/>
  <c r="AD35" i="1"/>
  <c r="AE35" i="1"/>
  <c r="AF35" i="1"/>
  <c r="AG35" i="1"/>
  <c r="AI35" i="1"/>
  <c r="AJ35" i="1"/>
  <c r="AK35" i="1"/>
  <c r="AL35" i="1"/>
  <c r="AM35" i="1"/>
  <c r="AD36" i="1"/>
  <c r="AE36" i="1"/>
  <c r="AF36" i="1"/>
  <c r="AG36" i="1"/>
  <c r="AH36" i="1"/>
  <c r="AI36" i="1"/>
  <c r="AJ36" i="1"/>
  <c r="AK36" i="1"/>
  <c r="AL36" i="1"/>
  <c r="AM36" i="1"/>
  <c r="AD37" i="1"/>
  <c r="AE37" i="1"/>
  <c r="AF37" i="1"/>
  <c r="AG37" i="1"/>
  <c r="AI37" i="1"/>
  <c r="AJ37" i="1"/>
  <c r="AK37" i="1"/>
  <c r="AL37" i="1"/>
  <c r="AM37" i="1"/>
  <c r="AD38" i="1"/>
  <c r="AE38" i="1"/>
  <c r="AF38" i="1"/>
  <c r="AG38" i="1"/>
  <c r="AH38" i="1"/>
  <c r="AI38" i="1"/>
  <c r="AJ38" i="1"/>
  <c r="AK38" i="1"/>
  <c r="AL38" i="1"/>
  <c r="AM38" i="1"/>
  <c r="AD39" i="1"/>
  <c r="AE39" i="1"/>
  <c r="AF39" i="1"/>
  <c r="AG39" i="1"/>
  <c r="AI39" i="1"/>
  <c r="AJ39" i="1"/>
  <c r="AK39" i="1"/>
  <c r="AL39" i="1"/>
  <c r="AM39" i="1"/>
  <c r="AD40" i="1"/>
  <c r="AE40" i="1"/>
  <c r="AF40" i="1"/>
  <c r="AG40" i="1"/>
  <c r="AI40" i="1"/>
  <c r="AJ40" i="1"/>
  <c r="AK40" i="1"/>
  <c r="AL40" i="1"/>
  <c r="AM40" i="1"/>
  <c r="AD41" i="1"/>
  <c r="AE41" i="1"/>
  <c r="AF41" i="1"/>
  <c r="AG41" i="1"/>
  <c r="AI41" i="1"/>
  <c r="AJ41" i="1"/>
  <c r="AK41" i="1"/>
  <c r="AL41" i="1"/>
  <c r="AM41" i="1"/>
  <c r="AD42" i="1"/>
  <c r="AE42" i="1"/>
  <c r="AF42" i="1"/>
  <c r="AG42" i="1"/>
  <c r="AI42" i="1"/>
  <c r="AJ42" i="1"/>
  <c r="AK42" i="1"/>
  <c r="AL42" i="1"/>
  <c r="AM42" i="1"/>
  <c r="AE43" i="1"/>
  <c r="AF43" i="1"/>
  <c r="AG43" i="1"/>
  <c r="AI43" i="1"/>
  <c r="AJ43" i="1"/>
  <c r="AK43" i="1"/>
  <c r="AL43" i="1"/>
  <c r="AM43" i="1"/>
  <c r="AE44" i="1"/>
  <c r="AF44" i="1"/>
  <c r="AG44" i="1"/>
  <c r="AI44" i="1"/>
  <c r="AJ44" i="1"/>
  <c r="AK44" i="1"/>
  <c r="AL44" i="1"/>
  <c r="AM44" i="1"/>
  <c r="AC45" i="1"/>
  <c r="AD45" i="1"/>
  <c r="AE45" i="1"/>
  <c r="AF45" i="1"/>
  <c r="AG45" i="1"/>
  <c r="AH45" i="1"/>
  <c r="AI45" i="1"/>
  <c r="AJ45" i="1"/>
  <c r="AK45" i="1"/>
  <c r="AL45" i="1"/>
  <c r="AM45" i="1"/>
  <c r="AD46" i="1"/>
  <c r="AE46" i="1"/>
  <c r="AF46" i="1"/>
  <c r="AG46" i="1"/>
  <c r="AH46" i="1"/>
  <c r="AI46" i="1"/>
  <c r="AJ46" i="1"/>
  <c r="AK46" i="1"/>
  <c r="AL46" i="1"/>
  <c r="AM46" i="1"/>
  <c r="AD47" i="1"/>
  <c r="AE47" i="1"/>
  <c r="AF47" i="1"/>
  <c r="AG47" i="1"/>
  <c r="AI47" i="1"/>
  <c r="AJ47" i="1"/>
  <c r="AK47" i="1"/>
  <c r="AL47" i="1"/>
  <c r="AM47" i="1"/>
  <c r="AD48" i="1"/>
  <c r="AE48" i="1"/>
  <c r="AF48" i="1"/>
  <c r="AG48" i="1"/>
  <c r="AI48" i="1"/>
  <c r="AJ48" i="1"/>
  <c r="AK48" i="1"/>
  <c r="AL48" i="1"/>
  <c r="AM48" i="1"/>
  <c r="AD49" i="1"/>
  <c r="AE49" i="1"/>
  <c r="AF49" i="1"/>
  <c r="AG49" i="1"/>
  <c r="AI49" i="1"/>
  <c r="AJ49" i="1"/>
  <c r="AK49" i="1"/>
  <c r="AL49" i="1"/>
  <c r="AM49" i="1"/>
  <c r="AD50" i="1"/>
  <c r="AE50" i="1"/>
  <c r="AF50" i="1"/>
  <c r="AG50" i="1"/>
  <c r="AH50" i="1"/>
  <c r="AI50" i="1"/>
  <c r="AJ50" i="1"/>
  <c r="AK50" i="1"/>
  <c r="AL50" i="1"/>
  <c r="AM50" i="1"/>
  <c r="AD51" i="1"/>
  <c r="AE51" i="1"/>
  <c r="AF51" i="1"/>
  <c r="AG51" i="1"/>
  <c r="AI51" i="1"/>
  <c r="AJ51" i="1"/>
  <c r="AK51" i="1"/>
  <c r="AL51" i="1"/>
  <c r="AM51" i="1"/>
  <c r="AD52" i="1"/>
  <c r="AE52" i="1"/>
  <c r="AF52" i="1"/>
  <c r="AG52" i="1"/>
  <c r="AI52" i="1"/>
  <c r="AJ52" i="1"/>
  <c r="AK52" i="1"/>
  <c r="AL52" i="1"/>
  <c r="AM52" i="1"/>
  <c r="AD53" i="1"/>
  <c r="AE53" i="1"/>
  <c r="AF53" i="1"/>
  <c r="AG53" i="1"/>
  <c r="AI53" i="1"/>
  <c r="AJ53" i="1"/>
  <c r="AK53" i="1"/>
  <c r="AL53" i="1"/>
  <c r="AM53" i="1"/>
  <c r="AD54" i="1"/>
  <c r="AE54" i="1"/>
  <c r="AF54" i="1"/>
  <c r="AG54" i="1"/>
  <c r="AH54" i="1"/>
  <c r="AI54" i="1"/>
  <c r="AJ54" i="1"/>
  <c r="AK54" i="1"/>
  <c r="AL54" i="1"/>
  <c r="AM54" i="1"/>
  <c r="AD55" i="1"/>
  <c r="AE55" i="1"/>
  <c r="AF55" i="1"/>
  <c r="AG55" i="1"/>
  <c r="AI55" i="1"/>
  <c r="AJ55" i="1"/>
  <c r="AK55" i="1"/>
  <c r="AL55" i="1"/>
  <c r="AM55" i="1"/>
  <c r="AD56" i="1"/>
  <c r="AE56" i="1"/>
  <c r="AF56" i="1"/>
  <c r="AG56" i="1"/>
  <c r="AH56" i="1"/>
  <c r="AI56" i="1"/>
  <c r="AJ56" i="1"/>
  <c r="AK56" i="1"/>
  <c r="AL56" i="1"/>
  <c r="AM56" i="1"/>
  <c r="AD57" i="1"/>
  <c r="AE57" i="1"/>
  <c r="AF57" i="1"/>
  <c r="AG57" i="1"/>
  <c r="AI57" i="1"/>
  <c r="AJ57" i="1"/>
  <c r="AK57" i="1"/>
  <c r="AL57" i="1"/>
  <c r="AM57" i="1"/>
  <c r="AD59" i="1"/>
  <c r="AE59" i="1"/>
  <c r="AF59" i="1"/>
  <c r="AG59" i="1"/>
  <c r="AH59" i="1"/>
  <c r="AI59" i="1"/>
  <c r="AJ59" i="1"/>
  <c r="AK59" i="1"/>
  <c r="AL59" i="1"/>
  <c r="AM59" i="1"/>
  <c r="AD60" i="1"/>
  <c r="AE60" i="1"/>
  <c r="AF60" i="1"/>
  <c r="AG60" i="1"/>
  <c r="AI60" i="1"/>
  <c r="AJ60" i="1"/>
  <c r="AK60" i="1"/>
  <c r="AL60" i="1"/>
  <c r="AM60" i="1"/>
  <c r="AC61" i="1"/>
  <c r="AD61" i="1"/>
  <c r="AE61" i="1"/>
  <c r="AF61" i="1"/>
  <c r="AG61" i="1"/>
  <c r="AH61" i="1"/>
  <c r="AI61" i="1"/>
  <c r="AJ61" i="1"/>
  <c r="AK61" i="1"/>
  <c r="AL61" i="1"/>
  <c r="AM61" i="1"/>
  <c r="AC62" i="1"/>
  <c r="AD62" i="1"/>
  <c r="AE62" i="1"/>
  <c r="AF62" i="1"/>
  <c r="AG62" i="1"/>
  <c r="AH62" i="1"/>
  <c r="AI62" i="1"/>
  <c r="AJ62" i="1"/>
  <c r="AK62" i="1"/>
  <c r="AL62" i="1"/>
  <c r="AM62" i="1"/>
  <c r="AC63" i="1"/>
  <c r="AD63" i="1"/>
  <c r="AE63" i="1"/>
  <c r="AF63" i="1"/>
  <c r="AG63" i="1"/>
  <c r="AH63" i="1"/>
  <c r="AI63" i="1"/>
  <c r="AJ63" i="1"/>
  <c r="AK63" i="1"/>
  <c r="AL63" i="1"/>
  <c r="AM63" i="1"/>
  <c r="AC64" i="1"/>
  <c r="AD64" i="1"/>
  <c r="AE64" i="1"/>
  <c r="AF64" i="1"/>
  <c r="AG64" i="1"/>
  <c r="AH64" i="1"/>
  <c r="AI64" i="1"/>
  <c r="AJ64" i="1"/>
  <c r="AK64" i="1"/>
  <c r="AL64" i="1"/>
  <c r="AM64" i="1"/>
  <c r="AC65" i="1"/>
  <c r="AD65" i="1"/>
  <c r="AE65" i="1"/>
  <c r="AF65" i="1"/>
  <c r="AG65" i="1"/>
  <c r="AH65" i="1"/>
  <c r="AI65" i="1"/>
  <c r="AJ65" i="1"/>
  <c r="AK65" i="1"/>
  <c r="AL65" i="1"/>
  <c r="AM65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C67" i="1"/>
  <c r="AD67" i="1"/>
  <c r="AE67" i="1"/>
  <c r="AF67" i="1"/>
  <c r="AG67" i="1"/>
  <c r="AH67" i="1"/>
  <c r="AI67" i="1"/>
  <c r="AJ67" i="1"/>
  <c r="AK67" i="1"/>
  <c r="AL67" i="1"/>
  <c r="AM67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C69" i="1"/>
  <c r="AD69" i="1"/>
  <c r="AE69" i="1"/>
  <c r="AF69" i="1"/>
  <c r="AG69" i="1"/>
  <c r="AH69" i="1"/>
  <c r="AI69" i="1"/>
  <c r="AJ69" i="1"/>
  <c r="AK69" i="1"/>
  <c r="AL69" i="1"/>
  <c r="AM69" i="1"/>
  <c r="AC70" i="1"/>
  <c r="AD70" i="1"/>
  <c r="AE70" i="1"/>
  <c r="AF70" i="1"/>
  <c r="AG70" i="1"/>
  <c r="AH70" i="1"/>
  <c r="AI70" i="1"/>
  <c r="AJ70" i="1"/>
  <c r="AK70" i="1"/>
  <c r="AL70" i="1"/>
  <c r="AM70" i="1"/>
  <c r="AC71" i="1"/>
  <c r="AD71" i="1"/>
  <c r="AE71" i="1"/>
  <c r="AF71" i="1"/>
  <c r="AG71" i="1"/>
  <c r="AH71" i="1"/>
  <c r="AI71" i="1"/>
  <c r="AJ71" i="1"/>
  <c r="AK71" i="1"/>
  <c r="AL71" i="1"/>
  <c r="AM71" i="1"/>
  <c r="AC72" i="1"/>
  <c r="AD72" i="1"/>
  <c r="AE72" i="1"/>
  <c r="AF72" i="1"/>
  <c r="AG72" i="1"/>
  <c r="AH72" i="1"/>
  <c r="AI72" i="1"/>
  <c r="AJ72" i="1"/>
  <c r="AK72" i="1"/>
  <c r="AL72" i="1"/>
  <c r="AM72" i="1"/>
  <c r="AC73" i="1"/>
  <c r="AD73" i="1"/>
  <c r="AE73" i="1"/>
  <c r="AF73" i="1"/>
  <c r="AG73" i="1"/>
  <c r="AH73" i="1"/>
  <c r="AI73" i="1"/>
  <c r="AJ73" i="1"/>
  <c r="AK73" i="1"/>
  <c r="AL73" i="1"/>
  <c r="AM73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C75" i="1"/>
  <c r="AD75" i="1"/>
  <c r="AE75" i="1"/>
  <c r="AF75" i="1"/>
  <c r="AG75" i="1"/>
  <c r="AH75" i="1"/>
  <c r="AI75" i="1"/>
  <c r="AJ75" i="1"/>
  <c r="AK75" i="1"/>
  <c r="AL75" i="1"/>
  <c r="AM75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C77" i="1"/>
  <c r="AD77" i="1"/>
  <c r="AE77" i="1"/>
  <c r="AF77" i="1"/>
  <c r="AG77" i="1"/>
  <c r="AH77" i="1"/>
  <c r="AI77" i="1"/>
  <c r="AJ77" i="1"/>
  <c r="AK77" i="1"/>
  <c r="AL77" i="1"/>
  <c r="AM77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C79" i="1"/>
  <c r="AD79" i="1"/>
  <c r="AE79" i="1"/>
  <c r="AF79" i="1"/>
  <c r="AG79" i="1"/>
  <c r="AH79" i="1"/>
  <c r="AI79" i="1"/>
  <c r="AJ79" i="1"/>
  <c r="AK79" i="1"/>
  <c r="AL79" i="1"/>
  <c r="AM79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E102" i="1"/>
  <c r="AF102" i="1"/>
  <c r="AI102" i="1"/>
  <c r="AJ102" i="1"/>
  <c r="AK102" i="1"/>
  <c r="AL102" i="1"/>
  <c r="AM102" i="1"/>
  <c r="AE15" i="1"/>
  <c r="AF15" i="1"/>
  <c r="AI15" i="1"/>
  <c r="AJ15" i="1"/>
  <c r="AK15" i="1"/>
  <c r="AL15" i="1"/>
  <c r="AM15" i="1"/>
  <c r="F102" i="1"/>
  <c r="G102" i="1"/>
  <c r="H102" i="1"/>
  <c r="I102" i="1"/>
  <c r="K102" i="1"/>
  <c r="L102" i="1"/>
  <c r="M102" i="1"/>
  <c r="N102" i="1"/>
  <c r="O102" i="1"/>
  <c r="S102" i="1"/>
  <c r="T102" i="1"/>
  <c r="U102" i="1"/>
  <c r="AG102" i="1" s="1"/>
  <c r="W102" i="1"/>
  <c r="X102" i="1"/>
  <c r="Y102" i="1"/>
  <c r="Z102" i="1"/>
  <c r="AA102" i="1"/>
  <c r="V68" i="1"/>
  <c r="V101" i="1"/>
  <c r="Q101" i="1"/>
  <c r="AB101" i="1" s="1"/>
  <c r="AB100" i="1"/>
  <c r="V99" i="1"/>
  <c r="Q99" i="1"/>
  <c r="AA98" i="1"/>
  <c r="Z98" i="1"/>
  <c r="Y98" i="1"/>
  <c r="Y97" i="1" s="1"/>
  <c r="X98" i="1"/>
  <c r="X97" i="1" s="1"/>
  <c r="W98" i="1"/>
  <c r="W97" i="1" s="1"/>
  <c r="V98" i="1"/>
  <c r="V97" i="1" s="1"/>
  <c r="U98" i="1"/>
  <c r="U97" i="1" s="1"/>
  <c r="T98" i="1"/>
  <c r="T97" i="1" s="1"/>
  <c r="S98" i="1"/>
  <c r="S97" i="1" s="1"/>
  <c r="AA97" i="1"/>
  <c r="Z97" i="1"/>
  <c r="V96" i="1"/>
  <c r="Q96" i="1"/>
  <c r="AB96" i="1" s="1"/>
  <c r="V95" i="1"/>
  <c r="Q95" i="1"/>
  <c r="AB95" i="1" s="1"/>
  <c r="V94" i="1"/>
  <c r="Q94" i="1"/>
  <c r="AB94" i="1" s="1"/>
  <c r="V93" i="1"/>
  <c r="Q93" i="1"/>
  <c r="AB93" i="1" s="1"/>
  <c r="V92" i="1"/>
  <c r="Q92" i="1"/>
  <c r="AB92" i="1" s="1"/>
  <c r="V91" i="1"/>
  <c r="Q91" i="1"/>
  <c r="AB91" i="1" s="1"/>
  <c r="V90" i="1"/>
  <c r="Q90" i="1"/>
  <c r="AB90" i="1" s="1"/>
  <c r="V89" i="1"/>
  <c r="Q89" i="1"/>
  <c r="V88" i="1"/>
  <c r="Q88" i="1"/>
  <c r="AB88" i="1" s="1"/>
  <c r="V87" i="1"/>
  <c r="Q87" i="1"/>
  <c r="V86" i="1"/>
  <c r="Q86" i="1"/>
  <c r="AB86" i="1" s="1"/>
  <c r="AA85" i="1"/>
  <c r="AA84" i="1" s="1"/>
  <c r="Z85" i="1"/>
  <c r="Z84" i="1" s="1"/>
  <c r="Y85" i="1"/>
  <c r="Y84" i="1" s="1"/>
  <c r="X85" i="1"/>
  <c r="X84" i="1" s="1"/>
  <c r="W85" i="1"/>
  <c r="W84" i="1" s="1"/>
  <c r="U85" i="1"/>
  <c r="T85" i="1"/>
  <c r="T84" i="1" s="1"/>
  <c r="S85" i="1"/>
  <c r="S84" i="1" s="1"/>
  <c r="R85" i="1"/>
  <c r="R84" i="1" s="1"/>
  <c r="U84" i="1"/>
  <c r="V83" i="1"/>
  <c r="Q83" i="1"/>
  <c r="AB83" i="1" s="1"/>
  <c r="V82" i="1"/>
  <c r="Q82" i="1"/>
  <c r="AB82" i="1" s="1"/>
  <c r="V81" i="1"/>
  <c r="Q81" i="1"/>
  <c r="AB81" i="1" s="1"/>
  <c r="V80" i="1"/>
  <c r="Q80" i="1"/>
  <c r="AB80" i="1" s="1"/>
  <c r="V79" i="1"/>
  <c r="Q79" i="1"/>
  <c r="V78" i="1"/>
  <c r="Q78" i="1"/>
  <c r="AB78" i="1" s="1"/>
  <c r="V77" i="1"/>
  <c r="Q77" i="1"/>
  <c r="AB77" i="1" s="1"/>
  <c r="AB76" i="1"/>
  <c r="V76" i="1"/>
  <c r="Q76" i="1"/>
  <c r="V75" i="1"/>
  <c r="Q75" i="1"/>
  <c r="AB75" i="1" s="1"/>
  <c r="V74" i="1"/>
  <c r="Q74" i="1"/>
  <c r="AB74" i="1" s="1"/>
  <c r="AA73" i="1"/>
  <c r="Z73" i="1"/>
  <c r="Y73" i="1"/>
  <c r="Y72" i="1" s="1"/>
  <c r="X73" i="1"/>
  <c r="X72" i="1" s="1"/>
  <c r="W73" i="1"/>
  <c r="W72" i="1" s="1"/>
  <c r="U73" i="1"/>
  <c r="U72" i="1" s="1"/>
  <c r="T73" i="1"/>
  <c r="T72" i="1" s="1"/>
  <c r="S73" i="1"/>
  <c r="S72" i="1" s="1"/>
  <c r="R73" i="1"/>
  <c r="R72" i="1" s="1"/>
  <c r="AA72" i="1"/>
  <c r="Z72" i="1"/>
  <c r="V71" i="1"/>
  <c r="Q71" i="1"/>
  <c r="AB71" i="1" s="1"/>
  <c r="V70" i="1"/>
  <c r="Q70" i="1"/>
  <c r="AB70" i="1" s="1"/>
  <c r="V69" i="1"/>
  <c r="AB69" i="1" s="1"/>
  <c r="Q69" i="1"/>
  <c r="Q68" i="1"/>
  <c r="AB68" i="1" s="1"/>
  <c r="V67" i="1"/>
  <c r="Q67" i="1"/>
  <c r="AB67" i="1" s="1"/>
  <c r="AB66" i="1"/>
  <c r="V66" i="1"/>
  <c r="Q66" i="1"/>
  <c r="V65" i="1"/>
  <c r="Q65" i="1"/>
  <c r="AB65" i="1" s="1"/>
  <c r="V64" i="1"/>
  <c r="V62" i="1" s="1"/>
  <c r="V61" i="1" s="1"/>
  <c r="Q64" i="1"/>
  <c r="V63" i="1"/>
  <c r="Q63" i="1"/>
  <c r="AB63" i="1" s="1"/>
  <c r="AA62" i="1"/>
  <c r="AA61" i="1" s="1"/>
  <c r="Z62" i="1"/>
  <c r="Z61" i="1" s="1"/>
  <c r="Y62" i="1"/>
  <c r="Y61" i="1" s="1"/>
  <c r="X62" i="1"/>
  <c r="X61" i="1" s="1"/>
  <c r="W62" i="1"/>
  <c r="U62" i="1"/>
  <c r="U61" i="1" s="1"/>
  <c r="T62" i="1"/>
  <c r="T61" i="1" s="1"/>
  <c r="S62" i="1"/>
  <c r="S61" i="1" s="1"/>
  <c r="R62" i="1"/>
  <c r="R61" i="1" s="1"/>
  <c r="W61" i="1"/>
  <c r="V60" i="1"/>
  <c r="Q60" i="1"/>
  <c r="AB60" i="1" s="1"/>
  <c r="V59" i="1"/>
  <c r="Q59" i="1"/>
  <c r="V57" i="1"/>
  <c r="Q57" i="1"/>
  <c r="V56" i="1"/>
  <c r="Q56" i="1"/>
  <c r="AB56" i="1" s="1"/>
  <c r="V55" i="1"/>
  <c r="Q55" i="1"/>
  <c r="AB55" i="1" s="1"/>
  <c r="V54" i="1"/>
  <c r="Q54" i="1"/>
  <c r="AB54" i="1" s="1"/>
  <c r="V53" i="1"/>
  <c r="Q53" i="1"/>
  <c r="V52" i="1"/>
  <c r="AH52" i="1" s="1"/>
  <c r="Q52" i="1"/>
  <c r="V51" i="1"/>
  <c r="Q51" i="1"/>
  <c r="V50" i="1"/>
  <c r="Q50" i="1"/>
  <c r="V49" i="1"/>
  <c r="Q49" i="1"/>
  <c r="AB49" i="1" s="1"/>
  <c r="V48" i="1"/>
  <c r="AH48" i="1" s="1"/>
  <c r="Q48" i="1"/>
  <c r="V47" i="1"/>
  <c r="Q47" i="1"/>
  <c r="V46" i="1"/>
  <c r="Q46" i="1"/>
  <c r="AB46" i="1" s="1"/>
  <c r="V45" i="1"/>
  <c r="Q45" i="1"/>
  <c r="AA44" i="1"/>
  <c r="Z44" i="1"/>
  <c r="Y44" i="1"/>
  <c r="X44" i="1"/>
  <c r="X43" i="1" s="1"/>
  <c r="W44" i="1"/>
  <c r="W43" i="1" s="1"/>
  <c r="U44" i="1"/>
  <c r="U43" i="1" s="1"/>
  <c r="T44" i="1"/>
  <c r="S44" i="1"/>
  <c r="S43" i="1" s="1"/>
  <c r="R44" i="1"/>
  <c r="R43" i="1" s="1"/>
  <c r="AD43" i="1" s="1"/>
  <c r="AA43" i="1"/>
  <c r="Z43" i="1"/>
  <c r="Y43" i="1"/>
  <c r="T43" i="1"/>
  <c r="V42" i="1"/>
  <c r="Q42" i="1"/>
  <c r="V41" i="1"/>
  <c r="Q41" i="1"/>
  <c r="V40" i="1"/>
  <c r="Q40" i="1"/>
  <c r="V39" i="1"/>
  <c r="Q39" i="1"/>
  <c r="V38" i="1"/>
  <c r="Q38" i="1"/>
  <c r="V37" i="1"/>
  <c r="Q37" i="1"/>
  <c r="AB37" i="1" s="1"/>
  <c r="V36" i="1"/>
  <c r="Q36" i="1"/>
  <c r="AB36" i="1" s="1"/>
  <c r="V35" i="1"/>
  <c r="Q35" i="1"/>
  <c r="AB35" i="1" s="1"/>
  <c r="V34" i="1"/>
  <c r="Q34" i="1"/>
  <c r="V33" i="1"/>
  <c r="Q33" i="1"/>
  <c r="AB33" i="1" s="1"/>
  <c r="V32" i="1"/>
  <c r="Q32" i="1"/>
  <c r="V31" i="1"/>
  <c r="Q31" i="1"/>
  <c r="AB31" i="1" s="1"/>
  <c r="V30" i="1"/>
  <c r="Q30" i="1"/>
  <c r="V29" i="1"/>
  <c r="Q29" i="1"/>
  <c r="AB29" i="1" s="1"/>
  <c r="V28" i="1"/>
  <c r="AH28" i="1" s="1"/>
  <c r="Q28" i="1"/>
  <c r="V27" i="1"/>
  <c r="Q27" i="1"/>
  <c r="AB27" i="1" s="1"/>
  <c r="V26" i="1"/>
  <c r="Q26" i="1"/>
  <c r="AB26" i="1" s="1"/>
  <c r="V25" i="1"/>
  <c r="Q25" i="1"/>
  <c r="V24" i="1"/>
  <c r="Q24" i="1"/>
  <c r="V23" i="1"/>
  <c r="Q23" i="1"/>
  <c r="V22" i="1"/>
  <c r="Q22" i="1"/>
  <c r="AB22" i="1" s="1"/>
  <c r="V21" i="1"/>
  <c r="Q21" i="1"/>
  <c r="AB21" i="1" s="1"/>
  <c r="V20" i="1"/>
  <c r="Q20" i="1"/>
  <c r="AB20" i="1" s="1"/>
  <c r="V19" i="1"/>
  <c r="Q19" i="1"/>
  <c r="V18" i="1"/>
  <c r="Q18" i="1"/>
  <c r="AB18" i="1" s="1"/>
  <c r="V17" i="1"/>
  <c r="Q17" i="1"/>
  <c r="AA16" i="1"/>
  <c r="AA15" i="1" s="1"/>
  <c r="Z16" i="1"/>
  <c r="Y16" i="1"/>
  <c r="X16" i="1"/>
  <c r="X15" i="1" s="1"/>
  <c r="W16" i="1"/>
  <c r="W15" i="1" s="1"/>
  <c r="U16" i="1"/>
  <c r="U15" i="1" s="1"/>
  <c r="AG15" i="1" s="1"/>
  <c r="T16" i="1"/>
  <c r="T15" i="1" s="1"/>
  <c r="S16" i="1"/>
  <c r="S15" i="1" s="1"/>
  <c r="R16" i="1"/>
  <c r="AD16" i="1" s="1"/>
  <c r="Z15" i="1"/>
  <c r="Y15" i="1"/>
  <c r="R15" i="1"/>
  <c r="AD15" i="1" s="1"/>
  <c r="J101" i="1"/>
  <c r="J99" i="1"/>
  <c r="K97" i="1"/>
  <c r="L97" i="1"/>
  <c r="M97" i="1"/>
  <c r="F98" i="1"/>
  <c r="F97" i="1" s="1"/>
  <c r="G98" i="1"/>
  <c r="G97" i="1" s="1"/>
  <c r="H98" i="1"/>
  <c r="H97" i="1" s="1"/>
  <c r="I98" i="1"/>
  <c r="I97" i="1" s="1"/>
  <c r="J98" i="1"/>
  <c r="J97" i="1" s="1"/>
  <c r="K98" i="1"/>
  <c r="L98" i="1"/>
  <c r="M98" i="1"/>
  <c r="N98" i="1"/>
  <c r="N97" i="1" s="1"/>
  <c r="O98" i="1"/>
  <c r="O97" i="1" s="1"/>
  <c r="E97" i="1"/>
  <c r="E98" i="1"/>
  <c r="E101" i="1"/>
  <c r="E99" i="1"/>
  <c r="J87" i="1"/>
  <c r="J88" i="1"/>
  <c r="J89" i="1"/>
  <c r="J90" i="1"/>
  <c r="J85" i="1" s="1"/>
  <c r="J91" i="1"/>
  <c r="J92" i="1"/>
  <c r="J93" i="1"/>
  <c r="P93" i="1" s="1"/>
  <c r="J94" i="1"/>
  <c r="P94" i="1" s="1"/>
  <c r="J95" i="1"/>
  <c r="J96" i="1"/>
  <c r="P96" i="1" s="1"/>
  <c r="J86" i="1"/>
  <c r="F84" i="1"/>
  <c r="G84" i="1"/>
  <c r="H84" i="1"/>
  <c r="I84" i="1"/>
  <c r="K84" i="1"/>
  <c r="L84" i="1"/>
  <c r="M84" i="1"/>
  <c r="N84" i="1"/>
  <c r="O84" i="1"/>
  <c r="E84" i="1"/>
  <c r="F85" i="1"/>
  <c r="G85" i="1"/>
  <c r="H85" i="1"/>
  <c r="I85" i="1"/>
  <c r="K85" i="1"/>
  <c r="L85" i="1"/>
  <c r="M85" i="1"/>
  <c r="N85" i="1"/>
  <c r="O85" i="1"/>
  <c r="E85" i="1"/>
  <c r="E87" i="1"/>
  <c r="E88" i="1"/>
  <c r="E89" i="1"/>
  <c r="E90" i="1"/>
  <c r="E91" i="1"/>
  <c r="E92" i="1"/>
  <c r="P92" i="1" s="1"/>
  <c r="E93" i="1"/>
  <c r="E94" i="1"/>
  <c r="E95" i="1"/>
  <c r="E96" i="1"/>
  <c r="E86" i="1"/>
  <c r="J75" i="1"/>
  <c r="P75" i="1" s="1"/>
  <c r="AN75" i="1" s="1"/>
  <c r="J76" i="1"/>
  <c r="P76" i="1" s="1"/>
  <c r="J77" i="1"/>
  <c r="J78" i="1"/>
  <c r="J79" i="1"/>
  <c r="J80" i="1"/>
  <c r="J81" i="1"/>
  <c r="J82" i="1"/>
  <c r="J83" i="1"/>
  <c r="P83" i="1" s="1"/>
  <c r="J74" i="1"/>
  <c r="L72" i="1"/>
  <c r="M72" i="1"/>
  <c r="F73" i="1"/>
  <c r="F72" i="1" s="1"/>
  <c r="G73" i="1"/>
  <c r="G72" i="1" s="1"/>
  <c r="H73" i="1"/>
  <c r="H72" i="1" s="1"/>
  <c r="I73" i="1"/>
  <c r="I72" i="1" s="1"/>
  <c r="K73" i="1"/>
  <c r="K72" i="1" s="1"/>
  <c r="L73" i="1"/>
  <c r="M73" i="1"/>
  <c r="N73" i="1"/>
  <c r="N72" i="1" s="1"/>
  <c r="O73" i="1"/>
  <c r="O72" i="1" s="1"/>
  <c r="E72" i="1"/>
  <c r="E73" i="1"/>
  <c r="E75" i="1"/>
  <c r="E76" i="1"/>
  <c r="E77" i="1"/>
  <c r="E78" i="1"/>
  <c r="E79" i="1"/>
  <c r="P79" i="1" s="1"/>
  <c r="E80" i="1"/>
  <c r="P80" i="1" s="1"/>
  <c r="E81" i="1"/>
  <c r="P81" i="1" s="1"/>
  <c r="E82" i="1"/>
  <c r="P82" i="1" s="1"/>
  <c r="E83" i="1"/>
  <c r="E74" i="1"/>
  <c r="N61" i="1"/>
  <c r="O61" i="1"/>
  <c r="K62" i="1"/>
  <c r="K61" i="1" s="1"/>
  <c r="L62" i="1"/>
  <c r="L61" i="1" s="1"/>
  <c r="M62" i="1"/>
  <c r="M61" i="1" s="1"/>
  <c r="N62" i="1"/>
  <c r="O62" i="1"/>
  <c r="J61" i="1"/>
  <c r="J62" i="1"/>
  <c r="P62" i="1" s="1"/>
  <c r="J64" i="1"/>
  <c r="J65" i="1"/>
  <c r="J66" i="1"/>
  <c r="J67" i="1"/>
  <c r="J68" i="1"/>
  <c r="J69" i="1"/>
  <c r="J70" i="1"/>
  <c r="J71" i="1"/>
  <c r="J63" i="1"/>
  <c r="F62" i="1"/>
  <c r="F61" i="1" s="1"/>
  <c r="G62" i="1"/>
  <c r="G61" i="1" s="1"/>
  <c r="H62" i="1"/>
  <c r="H61" i="1" s="1"/>
  <c r="I62" i="1"/>
  <c r="I61" i="1" s="1"/>
  <c r="E61" i="1"/>
  <c r="E62" i="1"/>
  <c r="E64" i="1"/>
  <c r="E65" i="1"/>
  <c r="E66" i="1"/>
  <c r="E67" i="1"/>
  <c r="E68" i="1"/>
  <c r="E69" i="1"/>
  <c r="E70" i="1"/>
  <c r="E71" i="1"/>
  <c r="E63" i="1"/>
  <c r="K43" i="1"/>
  <c r="L43" i="1"/>
  <c r="K44" i="1"/>
  <c r="L44" i="1"/>
  <c r="M44" i="1"/>
  <c r="M43" i="1" s="1"/>
  <c r="N44" i="1"/>
  <c r="N43" i="1" s="1"/>
  <c r="O44" i="1"/>
  <c r="O43" i="1" s="1"/>
  <c r="J46" i="1"/>
  <c r="J44" i="1" s="1"/>
  <c r="J47" i="1"/>
  <c r="AH47" i="1" s="1"/>
  <c r="J48" i="1"/>
  <c r="J49" i="1"/>
  <c r="AH49" i="1" s="1"/>
  <c r="J50" i="1"/>
  <c r="J51" i="1"/>
  <c r="AH51" i="1" s="1"/>
  <c r="J52" i="1"/>
  <c r="J53" i="1"/>
  <c r="AH53" i="1" s="1"/>
  <c r="J54" i="1"/>
  <c r="P54" i="1" s="1"/>
  <c r="AN54" i="1" s="1"/>
  <c r="J55" i="1"/>
  <c r="P55" i="1" s="1"/>
  <c r="AN55" i="1" s="1"/>
  <c r="J56" i="1"/>
  <c r="J57" i="1"/>
  <c r="AH57" i="1" s="1"/>
  <c r="J59" i="1"/>
  <c r="J60" i="1"/>
  <c r="AH60" i="1" s="1"/>
  <c r="J45" i="1"/>
  <c r="F44" i="1"/>
  <c r="F43" i="1" s="1"/>
  <c r="G44" i="1"/>
  <c r="G43" i="1" s="1"/>
  <c r="H44" i="1"/>
  <c r="H43" i="1" s="1"/>
  <c r="I44" i="1"/>
  <c r="I43" i="1" s="1"/>
  <c r="E44" i="1"/>
  <c r="E46" i="1"/>
  <c r="AC46" i="1" s="1"/>
  <c r="E47" i="1"/>
  <c r="AC47" i="1" s="1"/>
  <c r="E48" i="1"/>
  <c r="P48" i="1" s="1"/>
  <c r="E49" i="1"/>
  <c r="AC49" i="1" s="1"/>
  <c r="E50" i="1"/>
  <c r="AC50" i="1" s="1"/>
  <c r="E51" i="1"/>
  <c r="AC51" i="1" s="1"/>
  <c r="E52" i="1"/>
  <c r="AC52" i="1" s="1"/>
  <c r="E53" i="1"/>
  <c r="AC53" i="1" s="1"/>
  <c r="E54" i="1"/>
  <c r="AC54" i="1" s="1"/>
  <c r="E55" i="1"/>
  <c r="AC55" i="1" s="1"/>
  <c r="E56" i="1"/>
  <c r="P56" i="1" s="1"/>
  <c r="AN56" i="1" s="1"/>
  <c r="E57" i="1"/>
  <c r="AC57" i="1" s="1"/>
  <c r="E59" i="1"/>
  <c r="AC59" i="1" s="1"/>
  <c r="E60" i="1"/>
  <c r="AC60" i="1" s="1"/>
  <c r="E45" i="1"/>
  <c r="P17" i="1"/>
  <c r="P21" i="1"/>
  <c r="AN21" i="1" s="1"/>
  <c r="P23" i="1"/>
  <c r="P29" i="1"/>
  <c r="AN29" i="1" s="1"/>
  <c r="P31" i="1"/>
  <c r="AN31" i="1" s="1"/>
  <c r="P37" i="1"/>
  <c r="AN37" i="1" s="1"/>
  <c r="P39" i="1"/>
  <c r="P45" i="1"/>
  <c r="P47" i="1"/>
  <c r="P61" i="1"/>
  <c r="P63" i="1"/>
  <c r="AN63" i="1" s="1"/>
  <c r="P64" i="1"/>
  <c r="P65" i="1"/>
  <c r="AN65" i="1" s="1"/>
  <c r="P66" i="1"/>
  <c r="P67" i="1"/>
  <c r="AN67" i="1" s="1"/>
  <c r="P68" i="1"/>
  <c r="P74" i="1"/>
  <c r="P77" i="1"/>
  <c r="AN77" i="1" s="1"/>
  <c r="P78" i="1"/>
  <c r="P87" i="1"/>
  <c r="P88" i="1"/>
  <c r="P89" i="1"/>
  <c r="P90" i="1"/>
  <c r="P91" i="1"/>
  <c r="P95" i="1"/>
  <c r="P99" i="1"/>
  <c r="P98" i="1" s="1"/>
  <c r="P97" i="1" s="1"/>
  <c r="P100" i="1"/>
  <c r="P101" i="1"/>
  <c r="N15" i="1"/>
  <c r="O15" i="1"/>
  <c r="K16" i="1"/>
  <c r="K15" i="1" s="1"/>
  <c r="L16" i="1"/>
  <c r="L15" i="1" s="1"/>
  <c r="M16" i="1"/>
  <c r="M15" i="1" s="1"/>
  <c r="N16" i="1"/>
  <c r="O16" i="1"/>
  <c r="J18" i="1"/>
  <c r="AH18" i="1" s="1"/>
  <c r="J19" i="1"/>
  <c r="J20" i="1"/>
  <c r="AH20" i="1" s="1"/>
  <c r="J21" i="1"/>
  <c r="AH21" i="1" s="1"/>
  <c r="J22" i="1"/>
  <c r="J23" i="1"/>
  <c r="AH23" i="1" s="1"/>
  <c r="J24" i="1"/>
  <c r="AH24" i="1" s="1"/>
  <c r="J25" i="1"/>
  <c r="AH25" i="1" s="1"/>
  <c r="J26" i="1"/>
  <c r="AH26" i="1" s="1"/>
  <c r="J27" i="1"/>
  <c r="AH27" i="1" s="1"/>
  <c r="J28" i="1"/>
  <c r="J29" i="1"/>
  <c r="AH29" i="1" s="1"/>
  <c r="J30" i="1"/>
  <c r="J31" i="1"/>
  <c r="AH31" i="1" s="1"/>
  <c r="J32" i="1"/>
  <c r="AH32" i="1" s="1"/>
  <c r="J33" i="1"/>
  <c r="AH33" i="1" s="1"/>
  <c r="J34" i="1"/>
  <c r="AH34" i="1" s="1"/>
  <c r="J35" i="1"/>
  <c r="AH35" i="1" s="1"/>
  <c r="J36" i="1"/>
  <c r="J37" i="1"/>
  <c r="AH37" i="1" s="1"/>
  <c r="J38" i="1"/>
  <c r="J39" i="1"/>
  <c r="AH39" i="1" s="1"/>
  <c r="J40" i="1"/>
  <c r="AH40" i="1" s="1"/>
  <c r="J41" i="1"/>
  <c r="AH41" i="1" s="1"/>
  <c r="J42" i="1"/>
  <c r="AH42" i="1" s="1"/>
  <c r="J17" i="1"/>
  <c r="I16" i="1"/>
  <c r="I15" i="1" s="1"/>
  <c r="F16" i="1"/>
  <c r="F15" i="1" s="1"/>
  <c r="G16" i="1"/>
  <c r="G15" i="1" s="1"/>
  <c r="H16" i="1"/>
  <c r="H15" i="1" s="1"/>
  <c r="E18" i="1"/>
  <c r="P18" i="1" s="1"/>
  <c r="AN18" i="1" s="1"/>
  <c r="E19" i="1"/>
  <c r="AC19" i="1" s="1"/>
  <c r="E20" i="1"/>
  <c r="P20" i="1" s="1"/>
  <c r="E21" i="1"/>
  <c r="AC21" i="1" s="1"/>
  <c r="E22" i="1"/>
  <c r="AC22" i="1" s="1"/>
  <c r="E23" i="1"/>
  <c r="AC23" i="1" s="1"/>
  <c r="E24" i="1"/>
  <c r="P24" i="1" s="1"/>
  <c r="E25" i="1"/>
  <c r="P25" i="1" s="1"/>
  <c r="E26" i="1"/>
  <c r="P26" i="1" s="1"/>
  <c r="E27" i="1"/>
  <c r="P27" i="1" s="1"/>
  <c r="AN27" i="1" s="1"/>
  <c r="E28" i="1"/>
  <c r="AC28" i="1" s="1"/>
  <c r="E29" i="1"/>
  <c r="AC29" i="1" s="1"/>
  <c r="E30" i="1"/>
  <c r="AC30" i="1" s="1"/>
  <c r="E31" i="1"/>
  <c r="AC31" i="1" s="1"/>
  <c r="E32" i="1"/>
  <c r="AC32" i="1" s="1"/>
  <c r="E33" i="1"/>
  <c r="P33" i="1" s="1"/>
  <c r="AN33" i="1" s="1"/>
  <c r="E34" i="1"/>
  <c r="AC34" i="1" s="1"/>
  <c r="E35" i="1"/>
  <c r="P35" i="1" s="1"/>
  <c r="AN35" i="1" s="1"/>
  <c r="E36" i="1"/>
  <c r="AC36" i="1" s="1"/>
  <c r="E37" i="1"/>
  <c r="AC37" i="1" s="1"/>
  <c r="E38" i="1"/>
  <c r="AC38" i="1" s="1"/>
  <c r="E39" i="1"/>
  <c r="AC39" i="1" s="1"/>
  <c r="E40" i="1"/>
  <c r="AC40" i="1" s="1"/>
  <c r="E41" i="1"/>
  <c r="P41" i="1" s="1"/>
  <c r="E42" i="1"/>
  <c r="AC42" i="1" s="1"/>
  <c r="E17" i="1"/>
  <c r="AD44" i="1" l="1"/>
  <c r="AN47" i="1"/>
  <c r="AN17" i="1"/>
  <c r="J43" i="1"/>
  <c r="AH43" i="1" s="1"/>
  <c r="AH44" i="1"/>
  <c r="AN39" i="1"/>
  <c r="E43" i="1"/>
  <c r="E16" i="1"/>
  <c r="J16" i="1"/>
  <c r="P46" i="1"/>
  <c r="AN46" i="1" s="1"/>
  <c r="P38" i="1"/>
  <c r="P30" i="1"/>
  <c r="AN30" i="1" s="1"/>
  <c r="P22" i="1"/>
  <c r="AN22" i="1" s="1"/>
  <c r="AB25" i="1"/>
  <c r="AN25" i="1" s="1"/>
  <c r="AB40" i="1"/>
  <c r="AB48" i="1"/>
  <c r="AN48" i="1" s="1"/>
  <c r="AB52" i="1"/>
  <c r="AC25" i="1"/>
  <c r="P36" i="1"/>
  <c r="AN36" i="1" s="1"/>
  <c r="P28" i="1"/>
  <c r="AN26" i="1"/>
  <c r="AB53" i="1"/>
  <c r="AC41" i="1"/>
  <c r="AC35" i="1"/>
  <c r="AC33" i="1"/>
  <c r="AC27" i="1"/>
  <c r="AC18" i="1"/>
  <c r="P44" i="1"/>
  <c r="AN44" i="1" s="1"/>
  <c r="P19" i="1"/>
  <c r="P57" i="1"/>
  <c r="AN57" i="1" s="1"/>
  <c r="P49" i="1"/>
  <c r="AN49" i="1" s="1"/>
  <c r="AB19" i="1"/>
  <c r="AB30" i="1"/>
  <c r="AB34" i="1"/>
  <c r="AB38" i="1"/>
  <c r="AB42" i="1"/>
  <c r="AB57" i="1"/>
  <c r="P42" i="1"/>
  <c r="AN42" i="1" s="1"/>
  <c r="P34" i="1"/>
  <c r="AN34" i="1" s="1"/>
  <c r="AB23" i="1"/>
  <c r="AN23" i="1" s="1"/>
  <c r="AC24" i="1"/>
  <c r="AN20" i="1"/>
  <c r="AB39" i="1"/>
  <c r="AH55" i="1"/>
  <c r="P40" i="1"/>
  <c r="P32" i="1"/>
  <c r="AN32" i="1" s="1"/>
  <c r="AB28" i="1"/>
  <c r="AB51" i="1"/>
  <c r="AC56" i="1"/>
  <c r="AC48" i="1"/>
  <c r="AC26" i="1"/>
  <c r="AG16" i="1"/>
  <c r="R102" i="1"/>
  <c r="AD102" i="1" s="1"/>
  <c r="AC20" i="1"/>
  <c r="V16" i="1"/>
  <c r="V15" i="1" s="1"/>
  <c r="V102" i="1" s="1"/>
  <c r="AB41" i="1"/>
  <c r="AN41" i="1" s="1"/>
  <c r="AB47" i="1"/>
  <c r="V44" i="1"/>
  <c r="V43" i="1" s="1"/>
  <c r="V73" i="1"/>
  <c r="V72" i="1" s="1"/>
  <c r="AB87" i="1"/>
  <c r="V85" i="1"/>
  <c r="V84" i="1" s="1"/>
  <c r="AB89" i="1"/>
  <c r="AB79" i="1"/>
  <c r="AN79" i="1" s="1"/>
  <c r="Q62" i="1"/>
  <c r="AB62" i="1" s="1"/>
  <c r="AN62" i="1" s="1"/>
  <c r="AB59" i="1"/>
  <c r="Q44" i="1"/>
  <c r="AB44" i="1" s="1"/>
  <c r="AB32" i="1"/>
  <c r="AB24" i="1"/>
  <c r="AN24" i="1" s="1"/>
  <c r="Q16" i="1"/>
  <c r="Q98" i="1"/>
  <c r="Q97" i="1" s="1"/>
  <c r="AB99" i="1"/>
  <c r="AB98" i="1" s="1"/>
  <c r="AB97" i="1" s="1"/>
  <c r="AB50" i="1"/>
  <c r="AB64" i="1"/>
  <c r="AN64" i="1" s="1"/>
  <c r="Q85" i="1"/>
  <c r="AB17" i="1"/>
  <c r="Q73" i="1"/>
  <c r="R98" i="1"/>
  <c r="R97" i="1" s="1"/>
  <c r="AB45" i="1"/>
  <c r="AN45" i="1" s="1"/>
  <c r="P85" i="1"/>
  <c r="J84" i="1"/>
  <c r="P84" i="1" s="1"/>
  <c r="P86" i="1"/>
  <c r="J73" i="1"/>
  <c r="P73" i="1" s="1"/>
  <c r="P71" i="1"/>
  <c r="AN71" i="1" s="1"/>
  <c r="P70" i="1"/>
  <c r="AN70" i="1" s="1"/>
  <c r="P69" i="1"/>
  <c r="AN69" i="1" s="1"/>
  <c r="P52" i="1"/>
  <c r="AN52" i="1" s="1"/>
  <c r="P53" i="1"/>
  <c r="AN53" i="1" s="1"/>
  <c r="P60" i="1"/>
  <c r="AN60" i="1" s="1"/>
  <c r="P51" i="1"/>
  <c r="P59" i="1"/>
  <c r="AN59" i="1" s="1"/>
  <c r="P50" i="1"/>
  <c r="F99" i="1"/>
  <c r="AC44" i="1" l="1"/>
  <c r="P16" i="1"/>
  <c r="E15" i="1"/>
  <c r="P43" i="1"/>
  <c r="AN43" i="1" s="1"/>
  <c r="AC43" i="1"/>
  <c r="AN28" i="1"/>
  <c r="AN19" i="1"/>
  <c r="AN50" i="1"/>
  <c r="AN38" i="1"/>
  <c r="AN40" i="1"/>
  <c r="AN51" i="1"/>
  <c r="J15" i="1"/>
  <c r="AH16" i="1"/>
  <c r="Q15" i="1"/>
  <c r="AC16" i="1"/>
  <c r="Q61" i="1"/>
  <c r="AB61" i="1" s="1"/>
  <c r="AN61" i="1" s="1"/>
  <c r="Q43" i="1"/>
  <c r="AB43" i="1" s="1"/>
  <c r="AB16" i="1"/>
  <c r="AN16" i="1" s="1"/>
  <c r="AB73" i="1"/>
  <c r="AN73" i="1" s="1"/>
  <c r="Q72" i="1"/>
  <c r="AB72" i="1" s="1"/>
  <c r="Q84" i="1"/>
  <c r="AB84" i="1" s="1"/>
  <c r="AB85" i="1"/>
  <c r="J72" i="1"/>
  <c r="P72" i="1" s="1"/>
  <c r="AN72" i="1" s="1"/>
  <c r="E102" i="1" l="1"/>
  <c r="P15" i="1"/>
  <c r="P102" i="1" s="1"/>
  <c r="J102" i="1"/>
  <c r="AH102" i="1" s="1"/>
  <c r="AH15" i="1"/>
  <c r="AC15" i="1"/>
  <c r="Q102" i="1"/>
  <c r="AC102" i="1" s="1"/>
  <c r="AB15" i="1"/>
  <c r="AB102" i="1" l="1"/>
  <c r="AN102" i="1" s="1"/>
  <c r="AN15" i="1"/>
</calcChain>
</file>

<file path=xl/sharedStrings.xml><?xml version="1.0" encoding="utf-8"?>
<sst xmlns="http://schemas.openxmlformats.org/spreadsheetml/2006/main" count="392" uniqueCount="277">
  <si>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</si>
  <si>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</si>
  <si>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</si>
  <si>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</si>
  <si>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</si>
  <si>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</si>
  <si>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</si>
  <si>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</si>
  <si>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</si>
  <si>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</si>
  <si>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</si>
  <si>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</si>
  <si>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</si>
  <si>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</si>
  <si>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</si>
  <si>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</si>
  <si>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</si>
  <si>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</si>
  <si>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Тростянецька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</si>
  <si>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</si>
  <si>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</si>
  <si>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</si>
  <si>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</si>
  <si>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</si>
  <si>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</si>
  <si>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</si>
  <si>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</si>
  <si>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</si>
  <si>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</si>
  <si>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</si>
  <si>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</si>
  <si>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</si>
  <si>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</si>
  <si>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</si>
  <si>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</si>
  <si>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</si>
  <si>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</si>
  <si>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</si>
  <si>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</si>
  <si>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</si>
  <si>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</si>
  <si>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</si>
  <si>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</si>
  <si>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0116014</t>
  </si>
  <si>
    <t>0620</t>
  </si>
  <si>
    <t>6014</t>
  </si>
  <si>
    <t>Забезпечення збору та вивезення сміття і відходів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</si>
  <si>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</si>
  <si>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</si>
  <si>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</si>
  <si>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</si>
  <si>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</si>
  <si>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</si>
  <si>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</si>
  <si>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</si>
  <si>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</si>
  <si>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</si>
  <si>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</si>
  <si>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</si>
  <si>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</si>
  <si>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</si>
  <si>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</si>
  <si>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</si>
  <si>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</si>
  <si>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</si>
  <si>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</si>
  <si>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</si>
  <si>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</si>
  <si>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</si>
  <si>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</si>
  <si>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</si>
  <si>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</si>
  <si>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</si>
  <si>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</si>
  <si>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</si>
  <si>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</si>
  <si>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</si>
  <si>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</si>
  <si>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</si>
  <si>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</si>
  <si>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</si>
  <si>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</si>
  <si>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</si>
  <si>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</si>
  <si>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</si>
  <si>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</si>
  <si>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</si>
  <si>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</si>
  <si>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</si>
  <si>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</si>
  <si>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</si>
  <si>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</si>
  <si>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</si>
  <si>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</si>
  <si>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</si>
  <si>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</si>
  <si>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</si>
  <si>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</si>
  <si>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</si>
  <si>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</si>
  <si>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</si>
  <si>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0118311</t>
  </si>
  <si>
    <t>0511</t>
  </si>
  <si>
    <t>8311</t>
  </si>
  <si>
    <t>Охорона та раціональне використання природних ресурсів</t>
  </si>
  <si>
    <t>0118312</t>
  </si>
  <si>
    <t>0512</t>
  </si>
  <si>
    <t>8312</t>
  </si>
  <si>
    <t>Оброблення (відновлення, у тому числі сортування, та видалення) відходів</t>
  </si>
  <si>
    <t>0118410</t>
  </si>
  <si>
    <t>0830</t>
  </si>
  <si>
    <t>8410</t>
  </si>
  <si>
    <t>Фінансова підтримка медіа (засобів масової інформації)</t>
  </si>
  <si>
    <t>0600000</t>
  </si>
  <si>
    <t>Відділ освіти Тростянецької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</si>
  <si>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</si>
  <si>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</si>
  <si>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</si>
  <si>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</si>
  <si>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</si>
  <si>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</si>
  <si>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</si>
  <si>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</si>
  <si>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</si>
  <si>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</si>
  <si>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</si>
  <si>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</si>
  <si>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</si>
  <si>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</si>
  <si>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</si>
  <si>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</si>
  <si>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</si>
  <si>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</si>
  <si>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</si>
  <si>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</si>
  <si>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</si>
  <si>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</si>
  <si>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</si>
  <si>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</si>
  <si>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</si>
  <si>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</si>
  <si>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</si>
  <si>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</si>
  <si>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</si>
  <si>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</si>
  <si>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</si>
  <si>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</si>
  <si>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</si>
  <si>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</si>
  <si>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</si>
  <si>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</si>
  <si>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0611183</t>
  </si>
  <si>
    <t>1183</t>
  </si>
  <si>
    <t>0611300</t>
  </si>
  <si>
    <t>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</si>
  <si>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</si>
  <si>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</si>
  <si>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</si>
  <si>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</si>
  <si>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</si>
  <si>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</si>
  <si>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</si>
  <si>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</si>
  <si>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</si>
  <si>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0800000</t>
  </si>
  <si>
    <t>Відділ соціального захисту населення ТМР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</si>
  <si>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</si>
  <si>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</si>
  <si>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</si>
  <si>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</si>
  <si>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</si>
  <si>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</si>
  <si>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</si>
  <si>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</si>
  <si>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</si>
  <si>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</si>
  <si>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</si>
  <si>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</si>
  <si>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0813090</t>
  </si>
  <si>
    <t>3090</t>
  </si>
  <si>
    <t>Видатки на поховання учасників бойових дій та осіб з інвалідністю внаслідок війни</t>
  </si>
  <si>
    <t>0813121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</si>
  <si>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</si>
  <si>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</si>
  <si>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0813124</t>
  </si>
  <si>
    <t>3124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</si>
  <si>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</si>
  <si>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</si>
  <si>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</si>
  <si>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</si>
  <si>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</si>
  <si>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</si>
  <si>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молоді, спорту та охорони культурної спадщини ТМР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</si>
  <si>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</si>
  <si>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</si>
  <si>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</si>
  <si>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</si>
  <si>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</si>
  <si>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</si>
  <si>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</si>
  <si>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</si>
  <si>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</si>
  <si>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</si>
  <si>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</si>
  <si>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</si>
  <si>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</si>
  <si>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</si>
  <si>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</si>
  <si>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</si>
  <si>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</si>
  <si>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</si>
  <si>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</si>
  <si>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</si>
  <si>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</si>
  <si>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</si>
  <si>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1014085</t>
  </si>
  <si>
    <t>4085</t>
  </si>
  <si>
    <t>Підготовка та реалізація публічних інвестиційних проектів / програм публічних інвестицій у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</si>
  <si>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</si>
  <si>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</si>
  <si>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</si>
  <si>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</si>
  <si>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</si>
  <si>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</si>
  <si>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1500000</t>
  </si>
  <si>
    <t>Управління будівництва, містобудування та архітектури ТМР</t>
  </si>
  <si>
    <t>1510000</t>
  </si>
  <si>
    <t>1510160</t>
  </si>
  <si>
    <t>1511300</t>
  </si>
  <si>
    <t>1512170</t>
  </si>
  <si>
    <t>0763</t>
  </si>
  <si>
    <t>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</si>
  <si>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</si>
  <si>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1512175</t>
  </si>
  <si>
    <t>2175</t>
  </si>
  <si>
    <t>Підготовка та реалізація публічних інвестиційних проектів / програм публічних інвестицій  у галузі охорони здоров`я</t>
  </si>
  <si>
    <t>1514084</t>
  </si>
  <si>
    <t>4084</t>
  </si>
  <si>
    <t>Проектування, реставрація та охорона пам`яток культурної спадщини</t>
  </si>
  <si>
    <t>1514085</t>
  </si>
  <si>
    <t>1515070</t>
  </si>
  <si>
    <t>1516017</t>
  </si>
  <si>
    <t>1516091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</si>
  <si>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</si>
  <si>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</si>
  <si>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1517330</t>
  </si>
  <si>
    <t>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</si>
  <si>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</si>
  <si>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1517350</t>
  </si>
  <si>
    <t>0443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</si>
  <si>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</si>
  <si>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</si>
  <si>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</si>
  <si>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Фінансове управління ТМР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</si>
  <si>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</si>
  <si>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</si>
  <si>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</si>
  <si>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</si>
  <si>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</si>
  <si>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</si>
  <si>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</si>
  <si>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</si>
  <si>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</si>
  <si>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</si>
  <si>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Наталія КОВАЛЬОВА</t>
  </si>
  <si>
    <t>1852600000</t>
  </si>
  <si>
    <t>(код бюджету)</t>
  </si>
  <si>
    <t>видатків бюджету Тростянецької міської територіальної громади на 2026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</si>
  <si>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</si>
  <si>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затверджено</t>
  </si>
  <si>
    <t>внесено зміни</t>
  </si>
  <si>
    <t>затверджено зі змінами</t>
  </si>
  <si>
    <t>0611702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</si>
  <si>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</si>
  <si>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до рішення 24 сесії 8 скликання</t>
  </si>
  <si>
    <t>Тростянецької міської ради № 10 від 08 січня 2026 року</t>
  </si>
  <si>
    <t>Секретар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</si>
</sst>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1" fillId="2" borderId="0" xfId="0" applyFont="1" applyFill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quotePrefix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7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5"/>
  <sheetViews>
    <sheetView tabSelected="1" view="pageBreakPreview" topLeftCell="Z1" zoomScale="130" zoomScaleNormal="100" zoomScaleSheetLayoutView="130" workbookViewId="0">
      <selection activeCell="AC119" sqref="AC119"/>
    </sheetView>
  </sheetViews>
  <sheetFormatPr defaultRowHeight="12.75" x14ac:dyDescent="0.2"/>
  <cols>
    <col min="1" max="1" width="12" style="1" customWidth="1"/>
    <col min="2" max="2" width="9.85546875" style="1" customWidth="1"/>
    <col min="3" max="3" width="12" style="1" customWidth="1"/>
    <col min="4" max="4" width="48.140625" style="1" customWidth="1"/>
    <col min="5" max="5" width="14.5703125" style="1" customWidth="1"/>
    <col min="6" max="9" width="13.7109375" style="1" customWidth="1"/>
    <col min="10" max="10" width="14.5703125" style="1" customWidth="1"/>
    <col min="11" max="12" width="13.7109375" style="1" customWidth="1"/>
    <col min="13" max="14" width="12.85546875" style="1" customWidth="1"/>
    <col min="15" max="15" width="13.7109375" style="1" customWidth="1"/>
    <col min="16" max="16" width="14.85546875" style="1" customWidth="1"/>
    <col min="17" max="17" width="16.85546875" style="1" customWidth="1"/>
    <col min="18" max="18" width="15.42578125" style="1" customWidth="1"/>
    <col min="19" max="19" width="14" style="1" customWidth="1"/>
    <col min="20" max="20" width="12.5703125" style="1" customWidth="1"/>
    <col min="21" max="21" width="15" style="1" customWidth="1"/>
    <col min="22" max="22" width="13.42578125" style="1" customWidth="1"/>
    <col min="23" max="23" width="12.5703125" style="1" customWidth="1"/>
    <col min="24" max="24" width="11.85546875" style="1" customWidth="1"/>
    <col min="25" max="25" width="12.28515625" style="1" customWidth="1"/>
    <col min="26" max="26" width="10.85546875" style="1" customWidth="1"/>
    <col min="27" max="27" width="13.7109375" style="1" customWidth="1"/>
    <col min="28" max="28" width="13.5703125" style="1" customWidth="1"/>
    <col min="29" max="29" width="14.28515625" style="1" customWidth="1"/>
    <col min="30" max="30" width="16.42578125" style="1" customWidth="1"/>
    <col min="31" max="31" width="14.28515625" style="1" customWidth="1"/>
    <col min="32" max="32" width="15.5703125" style="1" customWidth="1"/>
    <col min="33" max="33" width="12.85546875" style="1" customWidth="1"/>
    <col min="34" max="34" width="13.7109375" style="1" customWidth="1"/>
    <col min="35" max="36" width="13.140625" style="1" customWidth="1"/>
    <col min="37" max="37" width="11" style="1" customWidth="1"/>
    <col min="38" max="38" width="12.140625" style="1" customWidth="1"/>
    <col min="39" max="39" width="13" style="1" customWidth="1"/>
    <col min="40" max="40" width="14.28515625" style="1" customWidth="1"/>
    <col min="41" max="16384" width="9.140625" style="1"/>
  </cols>
  <sheetData>
    <row r="1" spans="1:40" x14ac:dyDescent="0.2">
      <c r="M1" s="22" t="s">
        <v>0</v>
      </c>
      <c r="N1" s="22"/>
      <c r="O1" s="22"/>
      <c r="P1" s="22"/>
    </row>
    <row r="2" spans="1:40" x14ac:dyDescent="0.2">
      <c r="M2" s="22" t="s">
        <v>274</v>
      </c>
      <c r="N2" s="22"/>
      <c r="O2" s="22"/>
      <c r="P2" s="22"/>
    </row>
    <row r="3" spans="1:40" x14ac:dyDescent="0.2">
      <c r="M3" s="22" t="s">
        <v>275</v>
      </c>
      <c r="N3" s="22"/>
      <c r="O3" s="22"/>
      <c r="P3" s="22"/>
    </row>
    <row r="5" spans="1:40" ht="18.75" x14ac:dyDescent="0.3">
      <c r="B5" s="2"/>
      <c r="C5" s="2"/>
      <c r="E5" s="23" t="s">
        <v>1</v>
      </c>
      <c r="F5" s="23"/>
      <c r="G5" s="23"/>
      <c r="H5" s="23"/>
      <c r="I5" s="23"/>
      <c r="J5" s="23"/>
      <c r="K5" s="23"/>
      <c r="L5" s="23"/>
      <c r="M5" s="23"/>
      <c r="N5" s="23"/>
      <c r="O5" s="2"/>
      <c r="P5" s="2"/>
    </row>
    <row r="6" spans="1:40" ht="18.75" x14ac:dyDescent="0.3">
      <c r="B6" s="2"/>
      <c r="C6" s="2"/>
      <c r="D6" s="2"/>
      <c r="E6" s="23" t="s">
        <v>267</v>
      </c>
      <c r="F6" s="23"/>
      <c r="G6" s="23"/>
      <c r="H6" s="23"/>
      <c r="I6" s="23"/>
      <c r="J6" s="23"/>
      <c r="K6" s="23"/>
      <c r="L6" s="23"/>
      <c r="M6" s="23"/>
      <c r="N6" s="23"/>
      <c r="O6" s="2"/>
      <c r="P6" s="2"/>
    </row>
    <row r="7" spans="1:40" x14ac:dyDescent="0.2">
      <c r="A7" s="3" t="s">
        <v>265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40" x14ac:dyDescent="0.2">
      <c r="A8" s="5" t="s">
        <v>266</v>
      </c>
      <c r="P8" s="6" t="s">
        <v>2</v>
      </c>
    </row>
    <row r="9" spans="1:40" x14ac:dyDescent="0.2">
      <c r="A9" s="19" t="s">
        <v>3</v>
      </c>
      <c r="B9" s="20" t="s">
        <v>4</v>
      </c>
      <c r="C9" s="19" t="s">
        <v>5</v>
      </c>
      <c r="D9" s="21" t="s">
        <v>6</v>
      </c>
      <c r="E9" s="18" t="s">
        <v>269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 t="s">
        <v>270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 t="s">
        <v>271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</row>
    <row r="10" spans="1:40" ht="12.75" customHeight="1" x14ac:dyDescent="0.2">
      <c r="A10" s="19"/>
      <c r="B10" s="20"/>
      <c r="C10" s="19"/>
      <c r="D10" s="21"/>
      <c r="E10" s="21" t="s">
        <v>7</v>
      </c>
      <c r="F10" s="21"/>
      <c r="G10" s="21"/>
      <c r="H10" s="21"/>
      <c r="I10" s="21"/>
      <c r="J10" s="21" t="s">
        <v>14</v>
      </c>
      <c r="K10" s="21"/>
      <c r="L10" s="21"/>
      <c r="M10" s="21"/>
      <c r="N10" s="21"/>
      <c r="O10" s="21"/>
      <c r="P10" s="21" t="s">
        <v>16</v>
      </c>
      <c r="Q10" s="21" t="s">
        <v>7</v>
      </c>
      <c r="R10" s="21"/>
      <c r="S10" s="21"/>
      <c r="T10" s="21"/>
      <c r="U10" s="21"/>
      <c r="V10" s="21" t="s">
        <v>14</v>
      </c>
      <c r="W10" s="21"/>
      <c r="X10" s="21"/>
      <c r="Y10" s="21"/>
      <c r="Z10" s="21"/>
      <c r="AA10" s="21"/>
      <c r="AB10" s="21" t="s">
        <v>16</v>
      </c>
      <c r="AC10" s="21" t="s">
        <v>7</v>
      </c>
      <c r="AD10" s="21"/>
      <c r="AE10" s="21"/>
      <c r="AF10" s="21"/>
      <c r="AG10" s="21"/>
      <c r="AH10" s="21" t="s">
        <v>14</v>
      </c>
      <c r="AI10" s="21"/>
      <c r="AJ10" s="21"/>
      <c r="AK10" s="21"/>
      <c r="AL10" s="21"/>
      <c r="AM10" s="21"/>
      <c r="AN10" s="21" t="s">
        <v>16</v>
      </c>
    </row>
    <row r="11" spans="1:40" x14ac:dyDescent="0.2">
      <c r="A11" s="19"/>
      <c r="B11" s="20"/>
      <c r="C11" s="19"/>
      <c r="D11" s="21"/>
      <c r="E11" s="21" t="s">
        <v>8</v>
      </c>
      <c r="F11" s="21" t="s">
        <v>9</v>
      </c>
      <c r="G11" s="21" t="s">
        <v>10</v>
      </c>
      <c r="H11" s="21"/>
      <c r="I11" s="21" t="s">
        <v>13</v>
      </c>
      <c r="J11" s="21" t="s">
        <v>8</v>
      </c>
      <c r="K11" s="21" t="s">
        <v>15</v>
      </c>
      <c r="L11" s="21" t="s">
        <v>9</v>
      </c>
      <c r="M11" s="21" t="s">
        <v>10</v>
      </c>
      <c r="N11" s="21"/>
      <c r="O11" s="21" t="s">
        <v>13</v>
      </c>
      <c r="P11" s="21"/>
      <c r="Q11" s="21" t="s">
        <v>8</v>
      </c>
      <c r="R11" s="21" t="s">
        <v>9</v>
      </c>
      <c r="S11" s="21" t="s">
        <v>10</v>
      </c>
      <c r="T11" s="21"/>
      <c r="U11" s="21" t="s">
        <v>13</v>
      </c>
      <c r="V11" s="21" t="s">
        <v>8</v>
      </c>
      <c r="W11" s="21" t="s">
        <v>15</v>
      </c>
      <c r="X11" s="21" t="s">
        <v>9</v>
      </c>
      <c r="Y11" s="21" t="s">
        <v>10</v>
      </c>
      <c r="Z11" s="21"/>
      <c r="AA11" s="21" t="s">
        <v>13</v>
      </c>
      <c r="AB11" s="21"/>
      <c r="AC11" s="21" t="s">
        <v>8</v>
      </c>
      <c r="AD11" s="21" t="s">
        <v>9</v>
      </c>
      <c r="AE11" s="21" t="s">
        <v>10</v>
      </c>
      <c r="AF11" s="21"/>
      <c r="AG11" s="21" t="s">
        <v>13</v>
      </c>
      <c r="AH11" s="21" t="s">
        <v>8</v>
      </c>
      <c r="AI11" s="21" t="s">
        <v>15</v>
      </c>
      <c r="AJ11" s="21" t="s">
        <v>9</v>
      </c>
      <c r="AK11" s="21" t="s">
        <v>10</v>
      </c>
      <c r="AL11" s="21"/>
      <c r="AM11" s="21" t="s">
        <v>13</v>
      </c>
      <c r="AN11" s="21"/>
    </row>
    <row r="12" spans="1:40" x14ac:dyDescent="0.2">
      <c r="A12" s="19"/>
      <c r="B12" s="20"/>
      <c r="C12" s="19"/>
      <c r="D12" s="21"/>
      <c r="E12" s="21"/>
      <c r="F12" s="21"/>
      <c r="G12" s="21" t="s">
        <v>11</v>
      </c>
      <c r="H12" s="21" t="s">
        <v>12</v>
      </c>
      <c r="I12" s="21"/>
      <c r="J12" s="21"/>
      <c r="K12" s="21"/>
      <c r="L12" s="21"/>
      <c r="M12" s="21" t="s">
        <v>11</v>
      </c>
      <c r="N12" s="21" t="s">
        <v>12</v>
      </c>
      <c r="O12" s="21"/>
      <c r="P12" s="21"/>
      <c r="Q12" s="21"/>
      <c r="R12" s="21"/>
      <c r="S12" s="21" t="s">
        <v>11</v>
      </c>
      <c r="T12" s="21" t="s">
        <v>12</v>
      </c>
      <c r="U12" s="21"/>
      <c r="V12" s="21"/>
      <c r="W12" s="21"/>
      <c r="X12" s="21"/>
      <c r="Y12" s="21" t="s">
        <v>11</v>
      </c>
      <c r="Z12" s="21" t="s">
        <v>12</v>
      </c>
      <c r="AA12" s="21"/>
      <c r="AB12" s="21"/>
      <c r="AC12" s="21"/>
      <c r="AD12" s="21"/>
      <c r="AE12" s="21" t="s">
        <v>11</v>
      </c>
      <c r="AF12" s="21" t="s">
        <v>12</v>
      </c>
      <c r="AG12" s="21"/>
      <c r="AH12" s="21"/>
      <c r="AI12" s="21"/>
      <c r="AJ12" s="21"/>
      <c r="AK12" s="21" t="s">
        <v>11</v>
      </c>
      <c r="AL12" s="21" t="s">
        <v>12</v>
      </c>
      <c r="AM12" s="21"/>
      <c r="AN12" s="21"/>
    </row>
    <row r="13" spans="1:40" ht="41.25" customHeight="1" x14ac:dyDescent="0.2">
      <c r="A13" s="19"/>
      <c r="B13" s="20"/>
      <c r="C13" s="19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5</v>
      </c>
      <c r="R14" s="7">
        <v>6</v>
      </c>
      <c r="S14" s="7">
        <v>7</v>
      </c>
      <c r="T14" s="7">
        <v>8</v>
      </c>
      <c r="U14" s="7">
        <v>9</v>
      </c>
      <c r="V14" s="7">
        <v>10</v>
      </c>
      <c r="W14" s="7">
        <v>11</v>
      </c>
      <c r="X14" s="7">
        <v>12</v>
      </c>
      <c r="Y14" s="7">
        <v>13</v>
      </c>
      <c r="Z14" s="7">
        <v>14</v>
      </c>
      <c r="AA14" s="7">
        <v>15</v>
      </c>
      <c r="AB14" s="7">
        <v>16</v>
      </c>
      <c r="AC14" s="7">
        <v>5</v>
      </c>
      <c r="AD14" s="7">
        <v>6</v>
      </c>
      <c r="AE14" s="7">
        <v>7</v>
      </c>
      <c r="AF14" s="7">
        <v>8</v>
      </c>
      <c r="AG14" s="7">
        <v>9</v>
      </c>
      <c r="AH14" s="7">
        <v>10</v>
      </c>
      <c r="AI14" s="7">
        <v>11</v>
      </c>
      <c r="AJ14" s="7">
        <v>12</v>
      </c>
      <c r="AK14" s="7">
        <v>13</v>
      </c>
      <c r="AL14" s="7">
        <v>14</v>
      </c>
      <c r="AM14" s="7">
        <v>15</v>
      </c>
      <c r="AN14" s="7">
        <v>16</v>
      </c>
    </row>
    <row r="15" spans="1:40" x14ac:dyDescent="0.2">
      <c r="A15" s="8" t="s">
        <v>17</v>
      </c>
      <c r="B15" s="7"/>
      <c r="C15" s="9"/>
      <c r="D15" s="10" t="s">
        <v>18</v>
      </c>
      <c r="E15" s="11">
        <f>E16</f>
        <v>116360175</v>
      </c>
      <c r="F15" s="11">
        <f t="shared" ref="F15:I15" si="0">F16</f>
        <v>63579330</v>
      </c>
      <c r="G15" s="11">
        <f t="shared" si="0"/>
        <v>27057700</v>
      </c>
      <c r="H15" s="11">
        <f t="shared" si="0"/>
        <v>3705840</v>
      </c>
      <c r="I15" s="11">
        <f t="shared" si="0"/>
        <v>52780845</v>
      </c>
      <c r="J15" s="11">
        <f>J16</f>
        <v>5908200</v>
      </c>
      <c r="K15" s="11">
        <f t="shared" ref="K15:O15" si="1">K16</f>
        <v>5677000</v>
      </c>
      <c r="L15" s="11">
        <f t="shared" si="1"/>
        <v>231200</v>
      </c>
      <c r="M15" s="11">
        <f t="shared" si="1"/>
        <v>0</v>
      </c>
      <c r="N15" s="11">
        <f t="shared" si="1"/>
        <v>0</v>
      </c>
      <c r="O15" s="11">
        <f t="shared" si="1"/>
        <v>5677000</v>
      </c>
      <c r="P15" s="11">
        <f>E15+J15</f>
        <v>122268375</v>
      </c>
      <c r="Q15" s="11">
        <f>Q16</f>
        <v>9000</v>
      </c>
      <c r="R15" s="11">
        <f t="shared" ref="R15" si="2">R16</f>
        <v>109000</v>
      </c>
      <c r="S15" s="11">
        <f t="shared" ref="S15" si="3">S16</f>
        <v>0</v>
      </c>
      <c r="T15" s="11">
        <f t="shared" ref="T15" si="4">T16</f>
        <v>0</v>
      </c>
      <c r="U15" s="11">
        <f t="shared" ref="U15" si="5">U16</f>
        <v>-100000</v>
      </c>
      <c r="V15" s="11">
        <f>V16</f>
        <v>0</v>
      </c>
      <c r="W15" s="11">
        <f t="shared" ref="W15" si="6">W16</f>
        <v>0</v>
      </c>
      <c r="X15" s="11">
        <f t="shared" ref="X15" si="7">X16</f>
        <v>0</v>
      </c>
      <c r="Y15" s="11">
        <f t="shared" ref="Y15" si="8">Y16</f>
        <v>0</v>
      </c>
      <c r="Z15" s="11">
        <f t="shared" ref="Z15" si="9">Z16</f>
        <v>0</v>
      </c>
      <c r="AA15" s="11">
        <f t="shared" ref="AA15" si="10">AA16</f>
        <v>0</v>
      </c>
      <c r="AB15" s="11">
        <f>Q15+V15</f>
        <v>9000</v>
      </c>
      <c r="AC15" s="11">
        <f>E15+Q15</f>
        <v>116369175</v>
      </c>
      <c r="AD15" s="11">
        <f t="shared" ref="AD15:AN15" si="11">F15+R15</f>
        <v>63688330</v>
      </c>
      <c r="AE15" s="11">
        <f t="shared" si="11"/>
        <v>27057700</v>
      </c>
      <c r="AF15" s="11">
        <f t="shared" si="11"/>
        <v>3705840</v>
      </c>
      <c r="AG15" s="11">
        <f t="shared" si="11"/>
        <v>52680845</v>
      </c>
      <c r="AH15" s="11">
        <f t="shared" si="11"/>
        <v>5908200</v>
      </c>
      <c r="AI15" s="11">
        <f t="shared" si="11"/>
        <v>5677000</v>
      </c>
      <c r="AJ15" s="11">
        <f t="shared" si="11"/>
        <v>231200</v>
      </c>
      <c r="AK15" s="11">
        <f t="shared" si="11"/>
        <v>0</v>
      </c>
      <c r="AL15" s="11">
        <f t="shared" si="11"/>
        <v>0</v>
      </c>
      <c r="AM15" s="11">
        <f t="shared" si="11"/>
        <v>5677000</v>
      </c>
      <c r="AN15" s="11">
        <f t="shared" si="11"/>
        <v>122277375</v>
      </c>
    </row>
    <row r="16" spans="1:40" x14ac:dyDescent="0.2">
      <c r="A16" s="8" t="s">
        <v>19</v>
      </c>
      <c r="B16" s="7"/>
      <c r="C16" s="9"/>
      <c r="D16" s="10" t="s">
        <v>18</v>
      </c>
      <c r="E16" s="11">
        <f>SUM(E17:E42)</f>
        <v>116360175</v>
      </c>
      <c r="F16" s="11">
        <f t="shared" ref="F16:I16" si="12">SUM(F17:F42)</f>
        <v>63579330</v>
      </c>
      <c r="G16" s="11">
        <f t="shared" si="12"/>
        <v>27057700</v>
      </c>
      <c r="H16" s="11">
        <f t="shared" si="12"/>
        <v>3705840</v>
      </c>
      <c r="I16" s="11">
        <f t="shared" si="12"/>
        <v>52780845</v>
      </c>
      <c r="J16" s="11">
        <f>SUM(J17:J42)</f>
        <v>5908200</v>
      </c>
      <c r="K16" s="11">
        <f t="shared" ref="K16:O16" si="13">SUM(K17:K42)</f>
        <v>5677000</v>
      </c>
      <c r="L16" s="11">
        <f t="shared" si="13"/>
        <v>231200</v>
      </c>
      <c r="M16" s="11">
        <f t="shared" si="13"/>
        <v>0</v>
      </c>
      <c r="N16" s="11">
        <f t="shared" si="13"/>
        <v>0</v>
      </c>
      <c r="O16" s="11">
        <f t="shared" si="13"/>
        <v>5677000</v>
      </c>
      <c r="P16" s="11">
        <f t="shared" ref="P16:P80" si="14">E16+J16</f>
        <v>122268375</v>
      </c>
      <c r="Q16" s="11">
        <f>SUM(Q17:Q42)</f>
        <v>9000</v>
      </c>
      <c r="R16" s="11">
        <f t="shared" ref="R16" si="15">SUM(R17:R42)</f>
        <v>109000</v>
      </c>
      <c r="S16" s="11">
        <f t="shared" ref="S16" si="16">SUM(S17:S42)</f>
        <v>0</v>
      </c>
      <c r="T16" s="11">
        <f t="shared" ref="T16" si="17">SUM(T17:T42)</f>
        <v>0</v>
      </c>
      <c r="U16" s="11">
        <f t="shared" ref="U16" si="18">SUM(U17:U42)</f>
        <v>-100000</v>
      </c>
      <c r="V16" s="11">
        <f>SUM(V17:V42)</f>
        <v>0</v>
      </c>
      <c r="W16" s="11">
        <f t="shared" ref="W16" si="19">SUM(W17:W42)</f>
        <v>0</v>
      </c>
      <c r="X16" s="11">
        <f t="shared" ref="X16" si="20">SUM(X17:X42)</f>
        <v>0</v>
      </c>
      <c r="Y16" s="11">
        <f t="shared" ref="Y16" si="21">SUM(Y17:Y42)</f>
        <v>0</v>
      </c>
      <c r="Z16" s="11">
        <f t="shared" ref="Z16" si="22">SUM(Z17:Z42)</f>
        <v>0</v>
      </c>
      <c r="AA16" s="11">
        <f t="shared" ref="AA16" si="23">SUM(AA17:AA42)</f>
        <v>0</v>
      </c>
      <c r="AB16" s="11">
        <f t="shared" ref="AB16:AB80" si="24">Q16+V16</f>
        <v>9000</v>
      </c>
      <c r="AC16" s="11">
        <f t="shared" ref="AC16:AC80" si="25">E16+Q16</f>
        <v>116369175</v>
      </c>
      <c r="AD16" s="11">
        <f t="shared" ref="AD16:AD80" si="26">F16+R16</f>
        <v>63688330</v>
      </c>
      <c r="AE16" s="11">
        <f t="shared" ref="AE16:AE80" si="27">G16+S16</f>
        <v>27057700</v>
      </c>
      <c r="AF16" s="11">
        <f t="shared" ref="AF16:AF80" si="28">H16+T16</f>
        <v>3705840</v>
      </c>
      <c r="AG16" s="11">
        <f t="shared" ref="AG16:AG80" si="29">I16+U16</f>
        <v>52680845</v>
      </c>
      <c r="AH16" s="11">
        <f t="shared" ref="AH16:AH80" si="30">J16+V16</f>
        <v>5908200</v>
      </c>
      <c r="AI16" s="11">
        <f t="shared" ref="AI16:AI80" si="31">K16+W16</f>
        <v>5677000</v>
      </c>
      <c r="AJ16" s="11">
        <f t="shared" ref="AJ16:AJ80" si="32">L16+X16</f>
        <v>231200</v>
      </c>
      <c r="AK16" s="11">
        <f t="shared" ref="AK16:AK80" si="33">M16+Y16</f>
        <v>0</v>
      </c>
      <c r="AL16" s="11">
        <f t="shared" ref="AL16:AL80" si="34">N16+Z16</f>
        <v>0</v>
      </c>
      <c r="AM16" s="11">
        <f t="shared" ref="AM16:AM80" si="35">O16+AA16</f>
        <v>5677000</v>
      </c>
      <c r="AN16" s="11">
        <f t="shared" ref="AN16:AN80" si="36">P16+AB16</f>
        <v>122277375</v>
      </c>
    </row>
    <row r="17" spans="1:40" ht="51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4">
        <f>F17+I17</f>
        <v>38242400</v>
      </c>
      <c r="F17" s="14">
        <v>37247400</v>
      </c>
      <c r="G17" s="14">
        <v>25500000</v>
      </c>
      <c r="H17" s="14">
        <v>1681400</v>
      </c>
      <c r="I17" s="14">
        <v>995000</v>
      </c>
      <c r="J17" s="14">
        <f>L17+O17</f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1">
        <f t="shared" si="14"/>
        <v>38242400</v>
      </c>
      <c r="Q17" s="14">
        <f>R17+U17</f>
        <v>0</v>
      </c>
      <c r="R17" s="14"/>
      <c r="S17" s="14"/>
      <c r="T17" s="14"/>
      <c r="U17" s="14"/>
      <c r="V17" s="14">
        <f>X17+AA17</f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1">
        <f t="shared" si="24"/>
        <v>0</v>
      </c>
      <c r="AC17" s="11">
        <f t="shared" si="25"/>
        <v>38242400</v>
      </c>
      <c r="AD17" s="11">
        <f t="shared" si="26"/>
        <v>37247400</v>
      </c>
      <c r="AE17" s="11">
        <f t="shared" si="27"/>
        <v>25500000</v>
      </c>
      <c r="AF17" s="11">
        <f t="shared" si="28"/>
        <v>1681400</v>
      </c>
      <c r="AG17" s="11">
        <f t="shared" si="29"/>
        <v>995000</v>
      </c>
      <c r="AH17" s="11">
        <f t="shared" si="30"/>
        <v>0</v>
      </c>
      <c r="AI17" s="11">
        <f t="shared" si="31"/>
        <v>0</v>
      </c>
      <c r="AJ17" s="11">
        <f t="shared" si="32"/>
        <v>0</v>
      </c>
      <c r="AK17" s="11">
        <f t="shared" si="33"/>
        <v>0</v>
      </c>
      <c r="AL17" s="11">
        <f t="shared" si="34"/>
        <v>0</v>
      </c>
      <c r="AM17" s="11">
        <f t="shared" si="35"/>
        <v>0</v>
      </c>
      <c r="AN17" s="11">
        <f t="shared" si="36"/>
        <v>38242400</v>
      </c>
    </row>
    <row r="18" spans="1:40" ht="25.5" x14ac:dyDescent="0.2">
      <c r="A18" s="12" t="s">
        <v>24</v>
      </c>
      <c r="B18" s="12" t="s">
        <v>25</v>
      </c>
      <c r="C18" s="13" t="s">
        <v>21</v>
      </c>
      <c r="D18" s="14" t="s">
        <v>26</v>
      </c>
      <c r="E18" s="14">
        <f t="shared" ref="E18:E42" si="37">F18+I18</f>
        <v>791920</v>
      </c>
      <c r="F18" s="14">
        <v>791920</v>
      </c>
      <c r="G18" s="14">
        <v>600000</v>
      </c>
      <c r="H18" s="14">
        <v>44820</v>
      </c>
      <c r="I18" s="14">
        <v>0</v>
      </c>
      <c r="J18" s="14">
        <f t="shared" ref="J18:J42" si="38">L18+O18</f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1">
        <f t="shared" si="14"/>
        <v>791920</v>
      </c>
      <c r="Q18" s="14">
        <f t="shared" ref="Q18:Q42" si="39">R18+U18</f>
        <v>0</v>
      </c>
      <c r="R18" s="14"/>
      <c r="S18" s="14"/>
      <c r="T18" s="14"/>
      <c r="U18" s="14"/>
      <c r="V18" s="14">
        <f t="shared" ref="V18:V42" si="40">X18+AA18</f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1">
        <f t="shared" si="24"/>
        <v>0</v>
      </c>
      <c r="AC18" s="11">
        <f t="shared" si="25"/>
        <v>791920</v>
      </c>
      <c r="AD18" s="11">
        <f t="shared" si="26"/>
        <v>791920</v>
      </c>
      <c r="AE18" s="11">
        <f t="shared" si="27"/>
        <v>600000</v>
      </c>
      <c r="AF18" s="11">
        <f t="shared" si="28"/>
        <v>44820</v>
      </c>
      <c r="AG18" s="11">
        <f t="shared" si="29"/>
        <v>0</v>
      </c>
      <c r="AH18" s="11">
        <f t="shared" si="30"/>
        <v>0</v>
      </c>
      <c r="AI18" s="11">
        <f t="shared" si="31"/>
        <v>0</v>
      </c>
      <c r="AJ18" s="11">
        <f t="shared" si="32"/>
        <v>0</v>
      </c>
      <c r="AK18" s="11">
        <f t="shared" si="33"/>
        <v>0</v>
      </c>
      <c r="AL18" s="11">
        <f t="shared" si="34"/>
        <v>0</v>
      </c>
      <c r="AM18" s="11">
        <f t="shared" si="35"/>
        <v>0</v>
      </c>
      <c r="AN18" s="11">
        <f t="shared" si="36"/>
        <v>791920</v>
      </c>
    </row>
    <row r="19" spans="1:40" x14ac:dyDescent="0.2">
      <c r="A19" s="12" t="s">
        <v>27</v>
      </c>
      <c r="B19" s="12" t="s">
        <v>29</v>
      </c>
      <c r="C19" s="13" t="s">
        <v>28</v>
      </c>
      <c r="D19" s="14" t="s">
        <v>30</v>
      </c>
      <c r="E19" s="14">
        <f t="shared" si="37"/>
        <v>2103350</v>
      </c>
      <c r="F19" s="14">
        <v>1723350</v>
      </c>
      <c r="G19" s="14">
        <v>412700</v>
      </c>
      <c r="H19" s="14">
        <v>276450</v>
      </c>
      <c r="I19" s="14">
        <v>380000</v>
      </c>
      <c r="J19" s="14">
        <f t="shared" si="38"/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1">
        <f t="shared" si="14"/>
        <v>2103350</v>
      </c>
      <c r="Q19" s="14">
        <f t="shared" si="39"/>
        <v>0</v>
      </c>
      <c r="R19" s="14"/>
      <c r="S19" s="14"/>
      <c r="T19" s="14"/>
      <c r="U19" s="14"/>
      <c r="V19" s="14">
        <f t="shared" si="40"/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1">
        <f t="shared" si="24"/>
        <v>0</v>
      </c>
      <c r="AC19" s="11">
        <f t="shared" si="25"/>
        <v>2103350</v>
      </c>
      <c r="AD19" s="11">
        <f t="shared" si="26"/>
        <v>1723350</v>
      </c>
      <c r="AE19" s="11">
        <f t="shared" si="27"/>
        <v>412700</v>
      </c>
      <c r="AF19" s="11">
        <f t="shared" si="28"/>
        <v>276450</v>
      </c>
      <c r="AG19" s="11">
        <f t="shared" si="29"/>
        <v>380000</v>
      </c>
      <c r="AH19" s="11">
        <f t="shared" si="30"/>
        <v>0</v>
      </c>
      <c r="AI19" s="11">
        <f t="shared" si="31"/>
        <v>0</v>
      </c>
      <c r="AJ19" s="11">
        <f t="shared" si="32"/>
        <v>0</v>
      </c>
      <c r="AK19" s="11">
        <f t="shared" si="33"/>
        <v>0</v>
      </c>
      <c r="AL19" s="11">
        <f t="shared" si="34"/>
        <v>0</v>
      </c>
      <c r="AM19" s="11">
        <f t="shared" si="35"/>
        <v>0</v>
      </c>
      <c r="AN19" s="11">
        <f t="shared" si="36"/>
        <v>2103350</v>
      </c>
    </row>
    <row r="20" spans="1:40" ht="25.5" x14ac:dyDescent="0.2">
      <c r="A20" s="12" t="s">
        <v>31</v>
      </c>
      <c r="B20" s="12" t="s">
        <v>33</v>
      </c>
      <c r="C20" s="13" t="s">
        <v>32</v>
      </c>
      <c r="D20" s="14" t="s">
        <v>34</v>
      </c>
      <c r="E20" s="14">
        <f t="shared" si="37"/>
        <v>7390000</v>
      </c>
      <c r="F20" s="14">
        <v>6800000</v>
      </c>
      <c r="G20" s="14">
        <v>0</v>
      </c>
      <c r="H20" s="14">
        <v>0</v>
      </c>
      <c r="I20" s="14">
        <v>590000</v>
      </c>
      <c r="J20" s="14">
        <f t="shared" si="38"/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1">
        <f t="shared" si="14"/>
        <v>7390000</v>
      </c>
      <c r="Q20" s="14">
        <f t="shared" si="39"/>
        <v>9000</v>
      </c>
      <c r="R20" s="14">
        <v>9000</v>
      </c>
      <c r="S20" s="14"/>
      <c r="T20" s="14"/>
      <c r="U20" s="14"/>
      <c r="V20" s="14">
        <f t="shared" si="40"/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1">
        <f t="shared" si="24"/>
        <v>9000</v>
      </c>
      <c r="AC20" s="11">
        <f t="shared" si="25"/>
        <v>7399000</v>
      </c>
      <c r="AD20" s="11">
        <f t="shared" si="26"/>
        <v>6809000</v>
      </c>
      <c r="AE20" s="11">
        <f t="shared" si="27"/>
        <v>0</v>
      </c>
      <c r="AF20" s="11">
        <f t="shared" si="28"/>
        <v>0</v>
      </c>
      <c r="AG20" s="11">
        <f t="shared" si="29"/>
        <v>590000</v>
      </c>
      <c r="AH20" s="11">
        <f t="shared" si="30"/>
        <v>0</v>
      </c>
      <c r="AI20" s="11">
        <f t="shared" si="31"/>
        <v>0</v>
      </c>
      <c r="AJ20" s="11">
        <f t="shared" si="32"/>
        <v>0</v>
      </c>
      <c r="AK20" s="11">
        <f t="shared" si="33"/>
        <v>0</v>
      </c>
      <c r="AL20" s="11">
        <f t="shared" si="34"/>
        <v>0</v>
      </c>
      <c r="AM20" s="11">
        <f t="shared" si="35"/>
        <v>0</v>
      </c>
      <c r="AN20" s="11">
        <f t="shared" si="36"/>
        <v>7399000</v>
      </c>
    </row>
    <row r="21" spans="1:40" ht="38.25" x14ac:dyDescent="0.2">
      <c r="A21" s="12" t="s">
        <v>35</v>
      </c>
      <c r="B21" s="12" t="s">
        <v>37</v>
      </c>
      <c r="C21" s="13" t="s">
        <v>36</v>
      </c>
      <c r="D21" s="14" t="s">
        <v>38</v>
      </c>
      <c r="E21" s="14">
        <f t="shared" si="37"/>
        <v>6699000</v>
      </c>
      <c r="F21" s="14">
        <v>5999000</v>
      </c>
      <c r="G21" s="14">
        <v>0</v>
      </c>
      <c r="H21" s="14">
        <v>0</v>
      </c>
      <c r="I21" s="14">
        <v>700000</v>
      </c>
      <c r="J21" s="14">
        <f t="shared" si="38"/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1">
        <f t="shared" si="14"/>
        <v>6699000</v>
      </c>
      <c r="Q21" s="14">
        <f t="shared" si="39"/>
        <v>0</v>
      </c>
      <c r="R21" s="14"/>
      <c r="S21" s="14"/>
      <c r="T21" s="14"/>
      <c r="U21" s="14"/>
      <c r="V21" s="14">
        <f t="shared" si="40"/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1">
        <f t="shared" si="24"/>
        <v>0</v>
      </c>
      <c r="AC21" s="11">
        <f t="shared" si="25"/>
        <v>6699000</v>
      </c>
      <c r="AD21" s="11">
        <f t="shared" si="26"/>
        <v>5999000</v>
      </c>
      <c r="AE21" s="11">
        <f t="shared" si="27"/>
        <v>0</v>
      </c>
      <c r="AF21" s="11">
        <f t="shared" si="28"/>
        <v>0</v>
      </c>
      <c r="AG21" s="11">
        <f t="shared" si="29"/>
        <v>700000</v>
      </c>
      <c r="AH21" s="11">
        <f t="shared" si="30"/>
        <v>0</v>
      </c>
      <c r="AI21" s="11">
        <f t="shared" si="31"/>
        <v>0</v>
      </c>
      <c r="AJ21" s="11">
        <f t="shared" si="32"/>
        <v>0</v>
      </c>
      <c r="AK21" s="11">
        <f t="shared" si="33"/>
        <v>0</v>
      </c>
      <c r="AL21" s="11">
        <f t="shared" si="34"/>
        <v>0</v>
      </c>
      <c r="AM21" s="11">
        <f t="shared" si="35"/>
        <v>0</v>
      </c>
      <c r="AN21" s="11">
        <f t="shared" si="36"/>
        <v>6699000</v>
      </c>
    </row>
    <row r="22" spans="1:40" ht="25.5" x14ac:dyDescent="0.2">
      <c r="A22" s="12" t="s">
        <v>39</v>
      </c>
      <c r="B22" s="12" t="s">
        <v>41</v>
      </c>
      <c r="C22" s="13" t="s">
        <v>40</v>
      </c>
      <c r="D22" s="14" t="s">
        <v>42</v>
      </c>
      <c r="E22" s="14">
        <f t="shared" si="37"/>
        <v>550000</v>
      </c>
      <c r="F22" s="14">
        <v>550000</v>
      </c>
      <c r="G22" s="14">
        <v>0</v>
      </c>
      <c r="H22" s="14">
        <v>0</v>
      </c>
      <c r="I22" s="14">
        <v>0</v>
      </c>
      <c r="J22" s="14">
        <f t="shared" si="38"/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1">
        <f t="shared" si="14"/>
        <v>550000</v>
      </c>
      <c r="Q22" s="14">
        <f t="shared" si="39"/>
        <v>0</v>
      </c>
      <c r="R22" s="14"/>
      <c r="S22" s="14"/>
      <c r="T22" s="14"/>
      <c r="U22" s="14"/>
      <c r="V22" s="14">
        <f t="shared" si="40"/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1">
        <f t="shared" si="24"/>
        <v>0</v>
      </c>
      <c r="AC22" s="11">
        <f t="shared" si="25"/>
        <v>550000</v>
      </c>
      <c r="AD22" s="11">
        <f t="shared" si="26"/>
        <v>550000</v>
      </c>
      <c r="AE22" s="11">
        <f t="shared" si="27"/>
        <v>0</v>
      </c>
      <c r="AF22" s="11">
        <f t="shared" si="28"/>
        <v>0</v>
      </c>
      <c r="AG22" s="11">
        <f t="shared" si="29"/>
        <v>0</v>
      </c>
      <c r="AH22" s="11">
        <f t="shared" si="30"/>
        <v>0</v>
      </c>
      <c r="AI22" s="11">
        <f t="shared" si="31"/>
        <v>0</v>
      </c>
      <c r="AJ22" s="11">
        <f t="shared" si="32"/>
        <v>0</v>
      </c>
      <c r="AK22" s="11">
        <f t="shared" si="33"/>
        <v>0</v>
      </c>
      <c r="AL22" s="11">
        <f t="shared" si="34"/>
        <v>0</v>
      </c>
      <c r="AM22" s="11">
        <f t="shared" si="35"/>
        <v>0</v>
      </c>
      <c r="AN22" s="11">
        <f t="shared" si="36"/>
        <v>550000</v>
      </c>
    </row>
    <row r="23" spans="1:40" x14ac:dyDescent="0.2">
      <c r="A23" s="12" t="s">
        <v>43</v>
      </c>
      <c r="B23" s="12" t="s">
        <v>45</v>
      </c>
      <c r="C23" s="13" t="s">
        <v>44</v>
      </c>
      <c r="D23" s="14" t="s">
        <v>46</v>
      </c>
      <c r="E23" s="14">
        <f t="shared" si="37"/>
        <v>1600000</v>
      </c>
      <c r="F23" s="14">
        <v>1600000</v>
      </c>
      <c r="G23" s="14">
        <v>0</v>
      </c>
      <c r="H23" s="14">
        <v>1600000</v>
      </c>
      <c r="I23" s="14">
        <v>0</v>
      </c>
      <c r="J23" s="14">
        <f t="shared" si="38"/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1">
        <f t="shared" si="14"/>
        <v>1600000</v>
      </c>
      <c r="Q23" s="14">
        <f t="shared" si="39"/>
        <v>0</v>
      </c>
      <c r="R23" s="14"/>
      <c r="S23" s="14"/>
      <c r="T23" s="14"/>
      <c r="U23" s="14"/>
      <c r="V23" s="14">
        <f t="shared" si="40"/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1">
        <f t="shared" si="24"/>
        <v>0</v>
      </c>
      <c r="AC23" s="11">
        <f t="shared" si="25"/>
        <v>1600000</v>
      </c>
      <c r="AD23" s="11">
        <f t="shared" si="26"/>
        <v>1600000</v>
      </c>
      <c r="AE23" s="11">
        <f t="shared" si="27"/>
        <v>0</v>
      </c>
      <c r="AF23" s="11">
        <f t="shared" si="28"/>
        <v>1600000</v>
      </c>
      <c r="AG23" s="11">
        <f t="shared" si="29"/>
        <v>0</v>
      </c>
      <c r="AH23" s="11">
        <f t="shared" si="30"/>
        <v>0</v>
      </c>
      <c r="AI23" s="11">
        <f t="shared" si="31"/>
        <v>0</v>
      </c>
      <c r="AJ23" s="11">
        <f t="shared" si="32"/>
        <v>0</v>
      </c>
      <c r="AK23" s="11">
        <f t="shared" si="33"/>
        <v>0</v>
      </c>
      <c r="AL23" s="11">
        <f t="shared" si="34"/>
        <v>0</v>
      </c>
      <c r="AM23" s="11">
        <f t="shared" si="35"/>
        <v>0</v>
      </c>
      <c r="AN23" s="11">
        <f t="shared" si="36"/>
        <v>1600000</v>
      </c>
    </row>
    <row r="24" spans="1:40" ht="25.5" x14ac:dyDescent="0.2">
      <c r="A24" s="12" t="s">
        <v>47</v>
      </c>
      <c r="B24" s="12" t="s">
        <v>48</v>
      </c>
      <c r="C24" s="13" t="s">
        <v>44</v>
      </c>
      <c r="D24" s="14" t="s">
        <v>49</v>
      </c>
      <c r="E24" s="14">
        <f t="shared" si="37"/>
        <v>400000</v>
      </c>
      <c r="F24" s="14">
        <v>400000</v>
      </c>
      <c r="G24" s="14">
        <v>0</v>
      </c>
      <c r="H24" s="14">
        <v>0</v>
      </c>
      <c r="I24" s="14">
        <v>0</v>
      </c>
      <c r="J24" s="14">
        <f t="shared" si="38"/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1">
        <f t="shared" si="14"/>
        <v>400000</v>
      </c>
      <c r="Q24" s="14">
        <f t="shared" si="39"/>
        <v>0</v>
      </c>
      <c r="R24" s="14"/>
      <c r="S24" s="14"/>
      <c r="T24" s="14"/>
      <c r="U24" s="14"/>
      <c r="V24" s="14">
        <f t="shared" si="40"/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1">
        <f t="shared" si="24"/>
        <v>0</v>
      </c>
      <c r="AC24" s="11">
        <f t="shared" si="25"/>
        <v>400000</v>
      </c>
      <c r="AD24" s="11">
        <f t="shared" si="26"/>
        <v>400000</v>
      </c>
      <c r="AE24" s="11">
        <f t="shared" si="27"/>
        <v>0</v>
      </c>
      <c r="AF24" s="11">
        <f t="shared" si="28"/>
        <v>0</v>
      </c>
      <c r="AG24" s="11">
        <f t="shared" si="29"/>
        <v>0</v>
      </c>
      <c r="AH24" s="11">
        <f t="shared" si="30"/>
        <v>0</v>
      </c>
      <c r="AI24" s="11">
        <f t="shared" si="31"/>
        <v>0</v>
      </c>
      <c r="AJ24" s="11">
        <f t="shared" si="32"/>
        <v>0</v>
      </c>
      <c r="AK24" s="11">
        <f t="shared" si="33"/>
        <v>0</v>
      </c>
      <c r="AL24" s="11">
        <f t="shared" si="34"/>
        <v>0</v>
      </c>
      <c r="AM24" s="11">
        <f t="shared" si="35"/>
        <v>0</v>
      </c>
      <c r="AN24" s="11">
        <f t="shared" si="36"/>
        <v>400000</v>
      </c>
    </row>
    <row r="25" spans="1:40" ht="38.25" x14ac:dyDescent="0.2">
      <c r="A25" s="12" t="s">
        <v>50</v>
      </c>
      <c r="B25" s="12" t="s">
        <v>51</v>
      </c>
      <c r="C25" s="13" t="s">
        <v>44</v>
      </c>
      <c r="D25" s="14" t="s">
        <v>52</v>
      </c>
      <c r="E25" s="14">
        <f t="shared" si="37"/>
        <v>6805200</v>
      </c>
      <c r="F25" s="14">
        <v>0</v>
      </c>
      <c r="G25" s="14">
        <v>0</v>
      </c>
      <c r="H25" s="14">
        <v>0</v>
      </c>
      <c r="I25" s="14">
        <v>6805200</v>
      </c>
      <c r="J25" s="14">
        <f t="shared" si="38"/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1">
        <f t="shared" si="14"/>
        <v>6805200</v>
      </c>
      <c r="Q25" s="14">
        <f t="shared" si="39"/>
        <v>0</v>
      </c>
      <c r="R25" s="14"/>
      <c r="S25" s="14"/>
      <c r="T25" s="14"/>
      <c r="U25" s="14"/>
      <c r="V25" s="14">
        <f t="shared" si="40"/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1">
        <f t="shared" si="24"/>
        <v>0</v>
      </c>
      <c r="AC25" s="11">
        <f t="shared" si="25"/>
        <v>6805200</v>
      </c>
      <c r="AD25" s="11">
        <f t="shared" si="26"/>
        <v>0</v>
      </c>
      <c r="AE25" s="11">
        <f t="shared" si="27"/>
        <v>0</v>
      </c>
      <c r="AF25" s="11">
        <f t="shared" si="28"/>
        <v>0</v>
      </c>
      <c r="AG25" s="11">
        <f t="shared" si="29"/>
        <v>6805200</v>
      </c>
      <c r="AH25" s="11">
        <f t="shared" si="30"/>
        <v>0</v>
      </c>
      <c r="AI25" s="11">
        <f t="shared" si="31"/>
        <v>0</v>
      </c>
      <c r="AJ25" s="11">
        <f t="shared" si="32"/>
        <v>0</v>
      </c>
      <c r="AK25" s="11">
        <f t="shared" si="33"/>
        <v>0</v>
      </c>
      <c r="AL25" s="11">
        <f t="shared" si="34"/>
        <v>0</v>
      </c>
      <c r="AM25" s="11">
        <f t="shared" si="35"/>
        <v>0</v>
      </c>
      <c r="AN25" s="11">
        <f t="shared" si="36"/>
        <v>6805200</v>
      </c>
    </row>
    <row r="26" spans="1:40" x14ac:dyDescent="0.2">
      <c r="A26" s="12" t="s">
        <v>53</v>
      </c>
      <c r="B26" s="12" t="s">
        <v>54</v>
      </c>
      <c r="C26" s="13" t="s">
        <v>44</v>
      </c>
      <c r="D26" s="14" t="s">
        <v>55</v>
      </c>
      <c r="E26" s="14">
        <f t="shared" si="37"/>
        <v>32718501</v>
      </c>
      <c r="F26" s="14">
        <v>0</v>
      </c>
      <c r="G26" s="14">
        <v>0</v>
      </c>
      <c r="H26" s="14">
        <v>0</v>
      </c>
      <c r="I26" s="14">
        <v>32718501</v>
      </c>
      <c r="J26" s="14">
        <f t="shared" si="38"/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1">
        <f t="shared" si="14"/>
        <v>32718501</v>
      </c>
      <c r="Q26" s="14">
        <f t="shared" si="39"/>
        <v>0</v>
      </c>
      <c r="R26" s="14">
        <v>100000</v>
      </c>
      <c r="S26" s="14"/>
      <c r="T26" s="14"/>
      <c r="U26" s="14">
        <v>-100000</v>
      </c>
      <c r="V26" s="14">
        <f t="shared" si="40"/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1">
        <f t="shared" si="24"/>
        <v>0</v>
      </c>
      <c r="AC26" s="11">
        <f t="shared" si="25"/>
        <v>32718501</v>
      </c>
      <c r="AD26" s="11">
        <f t="shared" si="26"/>
        <v>100000</v>
      </c>
      <c r="AE26" s="11">
        <f t="shared" si="27"/>
        <v>0</v>
      </c>
      <c r="AF26" s="11">
        <f t="shared" si="28"/>
        <v>0</v>
      </c>
      <c r="AG26" s="11">
        <f t="shared" si="29"/>
        <v>32618501</v>
      </c>
      <c r="AH26" s="11">
        <f t="shared" si="30"/>
        <v>0</v>
      </c>
      <c r="AI26" s="11">
        <f t="shared" si="31"/>
        <v>0</v>
      </c>
      <c r="AJ26" s="11">
        <f t="shared" si="32"/>
        <v>0</v>
      </c>
      <c r="AK26" s="11">
        <f t="shared" si="33"/>
        <v>0</v>
      </c>
      <c r="AL26" s="11">
        <f t="shared" si="34"/>
        <v>0</v>
      </c>
      <c r="AM26" s="11">
        <f t="shared" si="35"/>
        <v>0</v>
      </c>
      <c r="AN26" s="11">
        <f t="shared" si="36"/>
        <v>32718501</v>
      </c>
    </row>
    <row r="27" spans="1:40" ht="25.5" x14ac:dyDescent="0.2">
      <c r="A27" s="12" t="s">
        <v>56</v>
      </c>
      <c r="B27" s="12" t="s">
        <v>58</v>
      </c>
      <c r="C27" s="13" t="s">
        <v>57</v>
      </c>
      <c r="D27" s="14" t="s">
        <v>59</v>
      </c>
      <c r="E27" s="14">
        <f t="shared" si="37"/>
        <v>545000</v>
      </c>
      <c r="F27" s="14">
        <v>545000</v>
      </c>
      <c r="G27" s="14">
        <v>0</v>
      </c>
      <c r="H27" s="14">
        <v>40000</v>
      </c>
      <c r="I27" s="14">
        <v>0</v>
      </c>
      <c r="J27" s="14">
        <f t="shared" si="38"/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1">
        <f t="shared" si="14"/>
        <v>545000</v>
      </c>
      <c r="Q27" s="14">
        <f t="shared" si="39"/>
        <v>0</v>
      </c>
      <c r="R27" s="14"/>
      <c r="S27" s="14"/>
      <c r="T27" s="14"/>
      <c r="U27" s="14"/>
      <c r="V27" s="14">
        <f t="shared" si="40"/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1">
        <f t="shared" si="24"/>
        <v>0</v>
      </c>
      <c r="AC27" s="11">
        <f t="shared" si="25"/>
        <v>545000</v>
      </c>
      <c r="AD27" s="11">
        <f t="shared" si="26"/>
        <v>545000</v>
      </c>
      <c r="AE27" s="11">
        <f t="shared" si="27"/>
        <v>0</v>
      </c>
      <c r="AF27" s="11">
        <f t="shared" si="28"/>
        <v>40000</v>
      </c>
      <c r="AG27" s="11">
        <f t="shared" si="29"/>
        <v>0</v>
      </c>
      <c r="AH27" s="11">
        <f t="shared" si="30"/>
        <v>0</v>
      </c>
      <c r="AI27" s="11">
        <f t="shared" si="31"/>
        <v>0</v>
      </c>
      <c r="AJ27" s="11">
        <f t="shared" si="32"/>
        <v>0</v>
      </c>
      <c r="AK27" s="11">
        <f t="shared" si="33"/>
        <v>0</v>
      </c>
      <c r="AL27" s="11">
        <f t="shared" si="34"/>
        <v>0</v>
      </c>
      <c r="AM27" s="11">
        <f t="shared" si="35"/>
        <v>0</v>
      </c>
      <c r="AN27" s="11">
        <f t="shared" si="36"/>
        <v>545000</v>
      </c>
    </row>
    <row r="28" spans="1:40" x14ac:dyDescent="0.2">
      <c r="A28" s="12" t="s">
        <v>60</v>
      </c>
      <c r="B28" s="12" t="s">
        <v>62</v>
      </c>
      <c r="C28" s="13" t="s">
        <v>61</v>
      </c>
      <c r="D28" s="14" t="s">
        <v>63</v>
      </c>
      <c r="E28" s="14">
        <f t="shared" si="37"/>
        <v>930000</v>
      </c>
      <c r="F28" s="14">
        <v>930000</v>
      </c>
      <c r="G28" s="14">
        <v>0</v>
      </c>
      <c r="H28" s="14">
        <v>0</v>
      </c>
      <c r="I28" s="14">
        <v>0</v>
      </c>
      <c r="J28" s="14">
        <f t="shared" si="38"/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1">
        <f t="shared" si="14"/>
        <v>930000</v>
      </c>
      <c r="Q28" s="14">
        <f t="shared" si="39"/>
        <v>0</v>
      </c>
      <c r="R28" s="14"/>
      <c r="S28" s="14"/>
      <c r="T28" s="14"/>
      <c r="U28" s="14"/>
      <c r="V28" s="14">
        <f t="shared" si="40"/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1">
        <f t="shared" si="24"/>
        <v>0</v>
      </c>
      <c r="AC28" s="11">
        <f t="shared" si="25"/>
        <v>930000</v>
      </c>
      <c r="AD28" s="11">
        <f t="shared" si="26"/>
        <v>930000</v>
      </c>
      <c r="AE28" s="11">
        <f t="shared" si="27"/>
        <v>0</v>
      </c>
      <c r="AF28" s="11">
        <f t="shared" si="28"/>
        <v>0</v>
      </c>
      <c r="AG28" s="11">
        <f t="shared" si="29"/>
        <v>0</v>
      </c>
      <c r="AH28" s="11">
        <f t="shared" si="30"/>
        <v>0</v>
      </c>
      <c r="AI28" s="11">
        <f t="shared" si="31"/>
        <v>0</v>
      </c>
      <c r="AJ28" s="11">
        <f t="shared" si="32"/>
        <v>0</v>
      </c>
      <c r="AK28" s="11">
        <f t="shared" si="33"/>
        <v>0</v>
      </c>
      <c r="AL28" s="11">
        <f t="shared" si="34"/>
        <v>0</v>
      </c>
      <c r="AM28" s="11">
        <f t="shared" si="35"/>
        <v>0</v>
      </c>
      <c r="AN28" s="11">
        <f t="shared" si="36"/>
        <v>930000</v>
      </c>
    </row>
    <row r="29" spans="1:40" ht="25.5" x14ac:dyDescent="0.2">
      <c r="A29" s="12" t="s">
        <v>64</v>
      </c>
      <c r="B29" s="12" t="s">
        <v>66</v>
      </c>
      <c r="C29" s="13" t="s">
        <v>65</v>
      </c>
      <c r="D29" s="14" t="s">
        <v>67</v>
      </c>
      <c r="E29" s="14">
        <f t="shared" si="37"/>
        <v>406440</v>
      </c>
      <c r="F29" s="14">
        <v>0</v>
      </c>
      <c r="G29" s="14">
        <v>0</v>
      </c>
      <c r="H29" s="14">
        <v>0</v>
      </c>
      <c r="I29" s="14">
        <v>406440</v>
      </c>
      <c r="J29" s="14">
        <f t="shared" si="38"/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1">
        <f t="shared" si="14"/>
        <v>406440</v>
      </c>
      <c r="Q29" s="14">
        <f t="shared" si="39"/>
        <v>0</v>
      </c>
      <c r="R29" s="14"/>
      <c r="S29" s="14"/>
      <c r="T29" s="14"/>
      <c r="U29" s="14"/>
      <c r="V29" s="14">
        <f t="shared" si="40"/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1">
        <f t="shared" si="24"/>
        <v>0</v>
      </c>
      <c r="AC29" s="11">
        <f t="shared" si="25"/>
        <v>406440</v>
      </c>
      <c r="AD29" s="11">
        <f t="shared" si="26"/>
        <v>0</v>
      </c>
      <c r="AE29" s="11">
        <f t="shared" si="27"/>
        <v>0</v>
      </c>
      <c r="AF29" s="11">
        <f t="shared" si="28"/>
        <v>0</v>
      </c>
      <c r="AG29" s="11">
        <f t="shared" si="29"/>
        <v>406440</v>
      </c>
      <c r="AH29" s="11">
        <f t="shared" si="30"/>
        <v>0</v>
      </c>
      <c r="AI29" s="11">
        <f t="shared" si="31"/>
        <v>0</v>
      </c>
      <c r="AJ29" s="11">
        <f t="shared" si="32"/>
        <v>0</v>
      </c>
      <c r="AK29" s="11">
        <f t="shared" si="33"/>
        <v>0</v>
      </c>
      <c r="AL29" s="11">
        <f t="shared" si="34"/>
        <v>0</v>
      </c>
      <c r="AM29" s="11">
        <f t="shared" si="35"/>
        <v>0</v>
      </c>
      <c r="AN29" s="11">
        <f t="shared" si="36"/>
        <v>406440</v>
      </c>
    </row>
    <row r="30" spans="1:40" ht="45.75" customHeight="1" x14ac:dyDescent="0.2">
      <c r="A30" s="12" t="s">
        <v>68</v>
      </c>
      <c r="B30" s="12" t="s">
        <v>70</v>
      </c>
      <c r="C30" s="13" t="s">
        <v>69</v>
      </c>
      <c r="D30" s="14" t="s">
        <v>71</v>
      </c>
      <c r="E30" s="14">
        <f t="shared" si="37"/>
        <v>10185704</v>
      </c>
      <c r="F30" s="14">
        <v>0</v>
      </c>
      <c r="G30" s="14">
        <v>0</v>
      </c>
      <c r="H30" s="14">
        <v>0</v>
      </c>
      <c r="I30" s="14">
        <v>10185704</v>
      </c>
      <c r="J30" s="14">
        <f t="shared" si="38"/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1">
        <f t="shared" si="14"/>
        <v>10185704</v>
      </c>
      <c r="Q30" s="14">
        <f t="shared" si="39"/>
        <v>0</v>
      </c>
      <c r="R30" s="14"/>
      <c r="S30" s="14"/>
      <c r="T30" s="14"/>
      <c r="U30" s="14"/>
      <c r="V30" s="14">
        <f t="shared" si="40"/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1">
        <f t="shared" si="24"/>
        <v>0</v>
      </c>
      <c r="AC30" s="11">
        <f t="shared" si="25"/>
        <v>10185704</v>
      </c>
      <c r="AD30" s="11">
        <f t="shared" si="26"/>
        <v>0</v>
      </c>
      <c r="AE30" s="11">
        <f t="shared" si="27"/>
        <v>0</v>
      </c>
      <c r="AF30" s="11">
        <f t="shared" si="28"/>
        <v>0</v>
      </c>
      <c r="AG30" s="11">
        <f t="shared" si="29"/>
        <v>10185704</v>
      </c>
      <c r="AH30" s="11">
        <f t="shared" si="30"/>
        <v>0</v>
      </c>
      <c r="AI30" s="11">
        <f t="shared" si="31"/>
        <v>0</v>
      </c>
      <c r="AJ30" s="11">
        <f t="shared" si="32"/>
        <v>0</v>
      </c>
      <c r="AK30" s="11">
        <f t="shared" si="33"/>
        <v>0</v>
      </c>
      <c r="AL30" s="11">
        <f t="shared" si="34"/>
        <v>0</v>
      </c>
      <c r="AM30" s="11">
        <f t="shared" si="35"/>
        <v>0</v>
      </c>
      <c r="AN30" s="11">
        <f t="shared" si="36"/>
        <v>10185704</v>
      </c>
    </row>
    <row r="31" spans="1:40" ht="25.5" x14ac:dyDescent="0.2">
      <c r="A31" s="12" t="s">
        <v>72</v>
      </c>
      <c r="B31" s="12" t="s">
        <v>73</v>
      </c>
      <c r="C31" s="13" t="s">
        <v>65</v>
      </c>
      <c r="D31" s="14" t="s">
        <v>74</v>
      </c>
      <c r="E31" s="14">
        <f t="shared" si="37"/>
        <v>0</v>
      </c>
      <c r="F31" s="14">
        <v>0</v>
      </c>
      <c r="G31" s="14">
        <v>0</v>
      </c>
      <c r="H31" s="14">
        <v>0</v>
      </c>
      <c r="I31" s="14">
        <v>0</v>
      </c>
      <c r="J31" s="14">
        <f t="shared" si="38"/>
        <v>50000</v>
      </c>
      <c r="K31" s="14">
        <v>50000</v>
      </c>
      <c r="L31" s="14">
        <v>0</v>
      </c>
      <c r="M31" s="14">
        <v>0</v>
      </c>
      <c r="N31" s="14">
        <v>0</v>
      </c>
      <c r="O31" s="14">
        <v>50000</v>
      </c>
      <c r="P31" s="11">
        <f t="shared" si="14"/>
        <v>50000</v>
      </c>
      <c r="Q31" s="14">
        <f t="shared" si="39"/>
        <v>0</v>
      </c>
      <c r="R31" s="14"/>
      <c r="S31" s="14"/>
      <c r="T31" s="14"/>
      <c r="U31" s="14"/>
      <c r="V31" s="14">
        <f t="shared" si="40"/>
        <v>0</v>
      </c>
      <c r="W31" s="14"/>
      <c r="X31" s="14">
        <v>0</v>
      </c>
      <c r="Y31" s="14">
        <v>0</v>
      </c>
      <c r="Z31" s="14">
        <v>0</v>
      </c>
      <c r="AA31" s="14"/>
      <c r="AB31" s="11">
        <f t="shared" si="24"/>
        <v>0</v>
      </c>
      <c r="AC31" s="11">
        <f t="shared" si="25"/>
        <v>0</v>
      </c>
      <c r="AD31" s="11">
        <f t="shared" si="26"/>
        <v>0</v>
      </c>
      <c r="AE31" s="11">
        <f t="shared" si="27"/>
        <v>0</v>
      </c>
      <c r="AF31" s="11">
        <f t="shared" si="28"/>
        <v>0</v>
      </c>
      <c r="AG31" s="11">
        <f t="shared" si="29"/>
        <v>0</v>
      </c>
      <c r="AH31" s="11">
        <f t="shared" si="30"/>
        <v>50000</v>
      </c>
      <c r="AI31" s="11">
        <f t="shared" si="31"/>
        <v>50000</v>
      </c>
      <c r="AJ31" s="11">
        <f t="shared" si="32"/>
        <v>0</v>
      </c>
      <c r="AK31" s="11">
        <f t="shared" si="33"/>
        <v>0</v>
      </c>
      <c r="AL31" s="11">
        <f t="shared" si="34"/>
        <v>0</v>
      </c>
      <c r="AM31" s="11">
        <f t="shared" si="35"/>
        <v>50000</v>
      </c>
      <c r="AN31" s="11">
        <f t="shared" si="36"/>
        <v>50000</v>
      </c>
    </row>
    <row r="32" spans="1:40" ht="26.25" customHeight="1" x14ac:dyDescent="0.2">
      <c r="A32" s="12" t="s">
        <v>75</v>
      </c>
      <c r="B32" s="12" t="s">
        <v>76</v>
      </c>
      <c r="C32" s="13" t="s">
        <v>65</v>
      </c>
      <c r="D32" s="14" t="s">
        <v>77</v>
      </c>
      <c r="E32" s="14">
        <f t="shared" si="37"/>
        <v>0</v>
      </c>
      <c r="F32" s="14">
        <v>0</v>
      </c>
      <c r="G32" s="14">
        <v>0</v>
      </c>
      <c r="H32" s="14">
        <v>0</v>
      </c>
      <c r="I32" s="14">
        <v>0</v>
      </c>
      <c r="J32" s="14">
        <f t="shared" si="38"/>
        <v>5627000</v>
      </c>
      <c r="K32" s="14">
        <v>5627000</v>
      </c>
      <c r="L32" s="14">
        <v>0</v>
      </c>
      <c r="M32" s="14">
        <v>0</v>
      </c>
      <c r="N32" s="14">
        <v>0</v>
      </c>
      <c r="O32" s="14">
        <v>5627000</v>
      </c>
      <c r="P32" s="11">
        <f t="shared" si="14"/>
        <v>5627000</v>
      </c>
      <c r="Q32" s="14">
        <f t="shared" si="39"/>
        <v>0</v>
      </c>
      <c r="R32" s="14"/>
      <c r="S32" s="14"/>
      <c r="T32" s="14"/>
      <c r="U32" s="14"/>
      <c r="V32" s="14">
        <f t="shared" si="40"/>
        <v>0</v>
      </c>
      <c r="W32" s="14"/>
      <c r="X32" s="14">
        <v>0</v>
      </c>
      <c r="Y32" s="14">
        <v>0</v>
      </c>
      <c r="Z32" s="14">
        <v>0</v>
      </c>
      <c r="AA32" s="14"/>
      <c r="AB32" s="11">
        <f t="shared" si="24"/>
        <v>0</v>
      </c>
      <c r="AC32" s="11">
        <f t="shared" si="25"/>
        <v>0</v>
      </c>
      <c r="AD32" s="11">
        <f t="shared" si="26"/>
        <v>0</v>
      </c>
      <c r="AE32" s="11">
        <f t="shared" si="27"/>
        <v>0</v>
      </c>
      <c r="AF32" s="11">
        <f t="shared" si="28"/>
        <v>0</v>
      </c>
      <c r="AG32" s="11">
        <f t="shared" si="29"/>
        <v>0</v>
      </c>
      <c r="AH32" s="11">
        <f t="shared" si="30"/>
        <v>5627000</v>
      </c>
      <c r="AI32" s="11">
        <f t="shared" si="31"/>
        <v>5627000</v>
      </c>
      <c r="AJ32" s="11">
        <f t="shared" si="32"/>
        <v>0</v>
      </c>
      <c r="AK32" s="11">
        <f t="shared" si="33"/>
        <v>0</v>
      </c>
      <c r="AL32" s="11">
        <f t="shared" si="34"/>
        <v>0</v>
      </c>
      <c r="AM32" s="11">
        <f t="shared" si="35"/>
        <v>5627000</v>
      </c>
      <c r="AN32" s="11">
        <f t="shared" si="36"/>
        <v>5627000</v>
      </c>
    </row>
    <row r="33" spans="1:40" ht="25.5" x14ac:dyDescent="0.2">
      <c r="A33" s="12" t="s">
        <v>78</v>
      </c>
      <c r="B33" s="12" t="s">
        <v>79</v>
      </c>
      <c r="C33" s="13" t="s">
        <v>65</v>
      </c>
      <c r="D33" s="14" t="s">
        <v>80</v>
      </c>
      <c r="E33" s="14">
        <f t="shared" si="37"/>
        <v>134590</v>
      </c>
      <c r="F33" s="14">
        <v>134590</v>
      </c>
      <c r="G33" s="14">
        <v>0</v>
      </c>
      <c r="H33" s="14">
        <v>0</v>
      </c>
      <c r="I33" s="14">
        <v>0</v>
      </c>
      <c r="J33" s="14">
        <f t="shared" si="38"/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1">
        <f t="shared" si="14"/>
        <v>134590</v>
      </c>
      <c r="Q33" s="14">
        <f t="shared" si="39"/>
        <v>0</v>
      </c>
      <c r="R33" s="14"/>
      <c r="S33" s="14"/>
      <c r="T33" s="14"/>
      <c r="U33" s="14"/>
      <c r="V33" s="14">
        <f t="shared" si="40"/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1">
        <f t="shared" si="24"/>
        <v>0</v>
      </c>
      <c r="AC33" s="11">
        <f t="shared" si="25"/>
        <v>134590</v>
      </c>
      <c r="AD33" s="11">
        <f t="shared" si="26"/>
        <v>134590</v>
      </c>
      <c r="AE33" s="11">
        <f t="shared" si="27"/>
        <v>0</v>
      </c>
      <c r="AF33" s="11">
        <f t="shared" si="28"/>
        <v>0</v>
      </c>
      <c r="AG33" s="11">
        <f t="shared" si="29"/>
        <v>0</v>
      </c>
      <c r="AH33" s="11">
        <f t="shared" si="30"/>
        <v>0</v>
      </c>
      <c r="AI33" s="11">
        <f t="shared" si="31"/>
        <v>0</v>
      </c>
      <c r="AJ33" s="11">
        <f t="shared" si="32"/>
        <v>0</v>
      </c>
      <c r="AK33" s="11">
        <f t="shared" si="33"/>
        <v>0</v>
      </c>
      <c r="AL33" s="11">
        <f t="shared" si="34"/>
        <v>0</v>
      </c>
      <c r="AM33" s="11">
        <f t="shared" si="35"/>
        <v>0</v>
      </c>
      <c r="AN33" s="11">
        <f t="shared" si="36"/>
        <v>134590</v>
      </c>
    </row>
    <row r="34" spans="1:40" x14ac:dyDescent="0.2">
      <c r="A34" s="12" t="s">
        <v>81</v>
      </c>
      <c r="B34" s="12" t="s">
        <v>82</v>
      </c>
      <c r="C34" s="13" t="s">
        <v>65</v>
      </c>
      <c r="D34" s="14" t="s">
        <v>83</v>
      </c>
      <c r="E34" s="14">
        <f t="shared" si="37"/>
        <v>200000</v>
      </c>
      <c r="F34" s="14">
        <v>200000</v>
      </c>
      <c r="G34" s="14">
        <v>0</v>
      </c>
      <c r="H34" s="14">
        <v>0</v>
      </c>
      <c r="I34" s="14">
        <v>0</v>
      </c>
      <c r="J34" s="14">
        <f t="shared" si="38"/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1">
        <f t="shared" si="14"/>
        <v>200000</v>
      </c>
      <c r="Q34" s="14">
        <f t="shared" si="39"/>
        <v>0</v>
      </c>
      <c r="R34" s="14"/>
      <c r="S34" s="14"/>
      <c r="T34" s="14"/>
      <c r="U34" s="14"/>
      <c r="V34" s="14">
        <f t="shared" si="40"/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1">
        <f t="shared" si="24"/>
        <v>0</v>
      </c>
      <c r="AC34" s="11">
        <f t="shared" si="25"/>
        <v>200000</v>
      </c>
      <c r="AD34" s="11">
        <f t="shared" si="26"/>
        <v>200000</v>
      </c>
      <c r="AE34" s="11">
        <f t="shared" si="27"/>
        <v>0</v>
      </c>
      <c r="AF34" s="11">
        <f t="shared" si="28"/>
        <v>0</v>
      </c>
      <c r="AG34" s="11">
        <f t="shared" si="29"/>
        <v>0</v>
      </c>
      <c r="AH34" s="11">
        <f t="shared" si="30"/>
        <v>0</v>
      </c>
      <c r="AI34" s="11">
        <f t="shared" si="31"/>
        <v>0</v>
      </c>
      <c r="AJ34" s="11">
        <f t="shared" si="32"/>
        <v>0</v>
      </c>
      <c r="AK34" s="11">
        <f t="shared" si="33"/>
        <v>0</v>
      </c>
      <c r="AL34" s="11">
        <f t="shared" si="34"/>
        <v>0</v>
      </c>
      <c r="AM34" s="11">
        <f t="shared" si="35"/>
        <v>0</v>
      </c>
      <c r="AN34" s="11">
        <f t="shared" si="36"/>
        <v>200000</v>
      </c>
    </row>
    <row r="35" spans="1:40" ht="25.5" x14ac:dyDescent="0.2">
      <c r="A35" s="12" t="s">
        <v>84</v>
      </c>
      <c r="B35" s="12" t="s">
        <v>86</v>
      </c>
      <c r="C35" s="13" t="s">
        <v>85</v>
      </c>
      <c r="D35" s="14" t="s">
        <v>87</v>
      </c>
      <c r="E35" s="14">
        <f t="shared" si="37"/>
        <v>115000</v>
      </c>
      <c r="F35" s="14">
        <v>115000</v>
      </c>
      <c r="G35" s="14">
        <v>0</v>
      </c>
      <c r="H35" s="14">
        <v>0</v>
      </c>
      <c r="I35" s="14">
        <v>0</v>
      </c>
      <c r="J35" s="14">
        <f t="shared" si="38"/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1">
        <f t="shared" si="14"/>
        <v>115000</v>
      </c>
      <c r="Q35" s="14">
        <f t="shared" si="39"/>
        <v>0</v>
      </c>
      <c r="R35" s="14"/>
      <c r="S35" s="14"/>
      <c r="T35" s="14"/>
      <c r="U35" s="14"/>
      <c r="V35" s="14">
        <f t="shared" si="40"/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1">
        <f t="shared" si="24"/>
        <v>0</v>
      </c>
      <c r="AC35" s="11">
        <f t="shared" si="25"/>
        <v>115000</v>
      </c>
      <c r="AD35" s="11">
        <f t="shared" si="26"/>
        <v>115000</v>
      </c>
      <c r="AE35" s="11">
        <f t="shared" si="27"/>
        <v>0</v>
      </c>
      <c r="AF35" s="11">
        <f t="shared" si="28"/>
        <v>0</v>
      </c>
      <c r="AG35" s="11">
        <f t="shared" si="29"/>
        <v>0</v>
      </c>
      <c r="AH35" s="11">
        <f t="shared" si="30"/>
        <v>0</v>
      </c>
      <c r="AI35" s="11">
        <f t="shared" si="31"/>
        <v>0</v>
      </c>
      <c r="AJ35" s="11">
        <f t="shared" si="32"/>
        <v>0</v>
      </c>
      <c r="AK35" s="11">
        <f t="shared" si="33"/>
        <v>0</v>
      </c>
      <c r="AL35" s="11">
        <f t="shared" si="34"/>
        <v>0</v>
      </c>
      <c r="AM35" s="11">
        <f t="shared" si="35"/>
        <v>0</v>
      </c>
      <c r="AN35" s="11">
        <f t="shared" si="36"/>
        <v>115000</v>
      </c>
    </row>
    <row r="36" spans="1:40" ht="25.5" x14ac:dyDescent="0.2">
      <c r="A36" s="12" t="s">
        <v>88</v>
      </c>
      <c r="B36" s="12" t="s">
        <v>89</v>
      </c>
      <c r="C36" s="13" t="s">
        <v>85</v>
      </c>
      <c r="D36" s="14" t="s">
        <v>90</v>
      </c>
      <c r="E36" s="14">
        <f t="shared" si="37"/>
        <v>888070</v>
      </c>
      <c r="F36" s="14">
        <v>888070</v>
      </c>
      <c r="G36" s="14">
        <v>545000</v>
      </c>
      <c r="H36" s="14">
        <v>63170</v>
      </c>
      <c r="I36" s="14">
        <v>0</v>
      </c>
      <c r="J36" s="14">
        <f t="shared" si="38"/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1">
        <f t="shared" si="14"/>
        <v>888070</v>
      </c>
      <c r="Q36" s="14">
        <f t="shared" si="39"/>
        <v>0</v>
      </c>
      <c r="R36" s="14"/>
      <c r="S36" s="14"/>
      <c r="T36" s="14"/>
      <c r="U36" s="14"/>
      <c r="V36" s="14">
        <f t="shared" si="40"/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1">
        <f t="shared" si="24"/>
        <v>0</v>
      </c>
      <c r="AC36" s="11">
        <f t="shared" si="25"/>
        <v>888070</v>
      </c>
      <c r="AD36" s="11">
        <f t="shared" si="26"/>
        <v>888070</v>
      </c>
      <c r="AE36" s="11">
        <f t="shared" si="27"/>
        <v>545000</v>
      </c>
      <c r="AF36" s="11">
        <f t="shared" si="28"/>
        <v>63170</v>
      </c>
      <c r="AG36" s="11">
        <f t="shared" si="29"/>
        <v>0</v>
      </c>
      <c r="AH36" s="11">
        <f t="shared" si="30"/>
        <v>0</v>
      </c>
      <c r="AI36" s="11">
        <f t="shared" si="31"/>
        <v>0</v>
      </c>
      <c r="AJ36" s="11">
        <f t="shared" si="32"/>
        <v>0</v>
      </c>
      <c r="AK36" s="11">
        <f t="shared" si="33"/>
        <v>0</v>
      </c>
      <c r="AL36" s="11">
        <f t="shared" si="34"/>
        <v>0</v>
      </c>
      <c r="AM36" s="11">
        <f t="shared" si="35"/>
        <v>0</v>
      </c>
      <c r="AN36" s="11">
        <f t="shared" si="36"/>
        <v>888070</v>
      </c>
    </row>
    <row r="37" spans="1:40" ht="25.5" x14ac:dyDescent="0.2">
      <c r="A37" s="12" t="s">
        <v>91</v>
      </c>
      <c r="B37" s="12" t="s">
        <v>93</v>
      </c>
      <c r="C37" s="13" t="s">
        <v>92</v>
      </c>
      <c r="D37" s="14" t="s">
        <v>94</v>
      </c>
      <c r="E37" s="14">
        <f t="shared" si="37"/>
        <v>10000</v>
      </c>
      <c r="F37" s="14">
        <v>10000</v>
      </c>
      <c r="G37" s="14">
        <v>0</v>
      </c>
      <c r="H37" s="14">
        <v>0</v>
      </c>
      <c r="I37" s="14">
        <v>0</v>
      </c>
      <c r="J37" s="14">
        <f t="shared" si="38"/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1">
        <f t="shared" si="14"/>
        <v>10000</v>
      </c>
      <c r="Q37" s="14">
        <f t="shared" si="39"/>
        <v>0</v>
      </c>
      <c r="R37" s="14"/>
      <c r="S37" s="14"/>
      <c r="T37" s="14"/>
      <c r="U37" s="14"/>
      <c r="V37" s="14">
        <f t="shared" si="40"/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1">
        <f t="shared" si="24"/>
        <v>0</v>
      </c>
      <c r="AC37" s="11">
        <f t="shared" si="25"/>
        <v>10000</v>
      </c>
      <c r="AD37" s="11">
        <f t="shared" si="26"/>
        <v>10000</v>
      </c>
      <c r="AE37" s="11">
        <f t="shared" si="27"/>
        <v>0</v>
      </c>
      <c r="AF37" s="11">
        <f t="shared" si="28"/>
        <v>0</v>
      </c>
      <c r="AG37" s="11">
        <f t="shared" si="29"/>
        <v>0</v>
      </c>
      <c r="AH37" s="11">
        <f t="shared" si="30"/>
        <v>0</v>
      </c>
      <c r="AI37" s="11">
        <f t="shared" si="31"/>
        <v>0</v>
      </c>
      <c r="AJ37" s="11">
        <f t="shared" si="32"/>
        <v>0</v>
      </c>
      <c r="AK37" s="11">
        <f t="shared" si="33"/>
        <v>0</v>
      </c>
      <c r="AL37" s="11">
        <f t="shared" si="34"/>
        <v>0</v>
      </c>
      <c r="AM37" s="11">
        <f t="shared" si="35"/>
        <v>0</v>
      </c>
      <c r="AN37" s="11">
        <f t="shared" si="36"/>
        <v>10000</v>
      </c>
    </row>
    <row r="38" spans="1:40" x14ac:dyDescent="0.2">
      <c r="A38" s="12" t="s">
        <v>95</v>
      </c>
      <c r="B38" s="12" t="s">
        <v>96</v>
      </c>
      <c r="C38" s="13" t="s">
        <v>92</v>
      </c>
      <c r="D38" s="14" t="s">
        <v>97</v>
      </c>
      <c r="E38" s="14">
        <f t="shared" si="37"/>
        <v>245000</v>
      </c>
      <c r="F38" s="14">
        <v>245000</v>
      </c>
      <c r="G38" s="14">
        <v>0</v>
      </c>
      <c r="H38" s="14">
        <v>0</v>
      </c>
      <c r="I38" s="14">
        <v>0</v>
      </c>
      <c r="J38" s="14">
        <f t="shared" si="38"/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1">
        <f t="shared" si="14"/>
        <v>245000</v>
      </c>
      <c r="Q38" s="14">
        <f t="shared" si="39"/>
        <v>0</v>
      </c>
      <c r="R38" s="14"/>
      <c r="S38" s="14"/>
      <c r="T38" s="14"/>
      <c r="U38" s="14"/>
      <c r="V38" s="14">
        <f t="shared" si="40"/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1">
        <f t="shared" si="24"/>
        <v>0</v>
      </c>
      <c r="AC38" s="11">
        <f t="shared" si="25"/>
        <v>245000</v>
      </c>
      <c r="AD38" s="11">
        <f t="shared" si="26"/>
        <v>245000</v>
      </c>
      <c r="AE38" s="11">
        <f t="shared" si="27"/>
        <v>0</v>
      </c>
      <c r="AF38" s="11">
        <f t="shared" si="28"/>
        <v>0</v>
      </c>
      <c r="AG38" s="11">
        <f t="shared" si="29"/>
        <v>0</v>
      </c>
      <c r="AH38" s="11">
        <f t="shared" si="30"/>
        <v>0</v>
      </c>
      <c r="AI38" s="11">
        <f t="shared" si="31"/>
        <v>0</v>
      </c>
      <c r="AJ38" s="11">
        <f t="shared" si="32"/>
        <v>0</v>
      </c>
      <c r="AK38" s="11">
        <f t="shared" si="33"/>
        <v>0</v>
      </c>
      <c r="AL38" s="11">
        <f t="shared" si="34"/>
        <v>0</v>
      </c>
      <c r="AM38" s="11">
        <f t="shared" si="35"/>
        <v>0</v>
      </c>
      <c r="AN38" s="11">
        <f t="shared" si="36"/>
        <v>245000</v>
      </c>
    </row>
    <row r="39" spans="1:40" x14ac:dyDescent="0.2">
      <c r="A39" s="12" t="s">
        <v>98</v>
      </c>
      <c r="B39" s="12" t="s">
        <v>99</v>
      </c>
      <c r="C39" s="13" t="s">
        <v>92</v>
      </c>
      <c r="D39" s="14" t="s">
        <v>100</v>
      </c>
      <c r="E39" s="14">
        <f t="shared" si="37"/>
        <v>3000000</v>
      </c>
      <c r="F39" s="14">
        <v>3000000</v>
      </c>
      <c r="G39" s="14">
        <v>0</v>
      </c>
      <c r="H39" s="14">
        <v>0</v>
      </c>
      <c r="I39" s="14">
        <v>0</v>
      </c>
      <c r="J39" s="14">
        <f t="shared" si="38"/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1">
        <f t="shared" si="14"/>
        <v>3000000</v>
      </c>
      <c r="Q39" s="14">
        <f t="shared" si="39"/>
        <v>0</v>
      </c>
      <c r="R39" s="14"/>
      <c r="S39" s="14"/>
      <c r="T39" s="14"/>
      <c r="U39" s="14"/>
      <c r="V39" s="14">
        <f t="shared" si="40"/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1">
        <f t="shared" si="24"/>
        <v>0</v>
      </c>
      <c r="AC39" s="11">
        <f t="shared" si="25"/>
        <v>3000000</v>
      </c>
      <c r="AD39" s="11">
        <f t="shared" si="26"/>
        <v>3000000</v>
      </c>
      <c r="AE39" s="11">
        <f t="shared" si="27"/>
        <v>0</v>
      </c>
      <c r="AF39" s="11">
        <f t="shared" si="28"/>
        <v>0</v>
      </c>
      <c r="AG39" s="11">
        <f t="shared" si="29"/>
        <v>0</v>
      </c>
      <c r="AH39" s="11">
        <f t="shared" si="30"/>
        <v>0</v>
      </c>
      <c r="AI39" s="11">
        <f t="shared" si="31"/>
        <v>0</v>
      </c>
      <c r="AJ39" s="11">
        <f t="shared" si="32"/>
        <v>0</v>
      </c>
      <c r="AK39" s="11">
        <f t="shared" si="33"/>
        <v>0</v>
      </c>
      <c r="AL39" s="11">
        <f t="shared" si="34"/>
        <v>0</v>
      </c>
      <c r="AM39" s="11">
        <f t="shared" si="35"/>
        <v>0</v>
      </c>
      <c r="AN39" s="11">
        <f t="shared" si="36"/>
        <v>3000000</v>
      </c>
    </row>
    <row r="40" spans="1:40" ht="25.5" x14ac:dyDescent="0.2">
      <c r="A40" s="12" t="s">
        <v>101</v>
      </c>
      <c r="B40" s="12" t="s">
        <v>103</v>
      </c>
      <c r="C40" s="13" t="s">
        <v>102</v>
      </c>
      <c r="D40" s="14" t="s">
        <v>104</v>
      </c>
      <c r="E40" s="14">
        <f t="shared" si="37"/>
        <v>100000</v>
      </c>
      <c r="F40" s="14">
        <v>100000</v>
      </c>
      <c r="G40" s="14">
        <v>0</v>
      </c>
      <c r="H40" s="14">
        <v>0</v>
      </c>
      <c r="I40" s="14">
        <v>0</v>
      </c>
      <c r="J40" s="14">
        <f t="shared" si="38"/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1">
        <f t="shared" si="14"/>
        <v>100000</v>
      </c>
      <c r="Q40" s="14">
        <f t="shared" si="39"/>
        <v>0</v>
      </c>
      <c r="R40" s="14"/>
      <c r="S40" s="14"/>
      <c r="T40" s="14"/>
      <c r="U40" s="14"/>
      <c r="V40" s="14">
        <f t="shared" si="40"/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1">
        <f t="shared" si="24"/>
        <v>0</v>
      </c>
      <c r="AC40" s="11">
        <f t="shared" si="25"/>
        <v>100000</v>
      </c>
      <c r="AD40" s="11">
        <f t="shared" si="26"/>
        <v>100000</v>
      </c>
      <c r="AE40" s="11">
        <f t="shared" si="27"/>
        <v>0</v>
      </c>
      <c r="AF40" s="11">
        <f t="shared" si="28"/>
        <v>0</v>
      </c>
      <c r="AG40" s="11">
        <f t="shared" si="29"/>
        <v>0</v>
      </c>
      <c r="AH40" s="11">
        <f t="shared" si="30"/>
        <v>0</v>
      </c>
      <c r="AI40" s="11">
        <f t="shared" si="31"/>
        <v>0</v>
      </c>
      <c r="AJ40" s="11">
        <f t="shared" si="32"/>
        <v>0</v>
      </c>
      <c r="AK40" s="11">
        <f t="shared" si="33"/>
        <v>0</v>
      </c>
      <c r="AL40" s="11">
        <f t="shared" si="34"/>
        <v>0</v>
      </c>
      <c r="AM40" s="11">
        <f t="shared" si="35"/>
        <v>0</v>
      </c>
      <c r="AN40" s="11">
        <f t="shared" si="36"/>
        <v>100000</v>
      </c>
    </row>
    <row r="41" spans="1:40" ht="25.5" x14ac:dyDescent="0.2">
      <c r="A41" s="12" t="s">
        <v>105</v>
      </c>
      <c r="B41" s="12" t="s">
        <v>107</v>
      </c>
      <c r="C41" s="13" t="s">
        <v>106</v>
      </c>
      <c r="D41" s="14" t="s">
        <v>108</v>
      </c>
      <c r="E41" s="14">
        <f t="shared" si="37"/>
        <v>300000</v>
      </c>
      <c r="F41" s="14">
        <v>300000</v>
      </c>
      <c r="G41" s="14">
        <v>0</v>
      </c>
      <c r="H41" s="14">
        <v>0</v>
      </c>
      <c r="I41" s="14">
        <v>0</v>
      </c>
      <c r="J41" s="14">
        <f t="shared" si="38"/>
        <v>231200</v>
      </c>
      <c r="K41" s="14">
        <v>0</v>
      </c>
      <c r="L41" s="14">
        <v>231200</v>
      </c>
      <c r="M41" s="14">
        <v>0</v>
      </c>
      <c r="N41" s="14">
        <v>0</v>
      </c>
      <c r="O41" s="14">
        <v>0</v>
      </c>
      <c r="P41" s="11">
        <f t="shared" si="14"/>
        <v>531200</v>
      </c>
      <c r="Q41" s="14">
        <f t="shared" si="39"/>
        <v>0</v>
      </c>
      <c r="R41" s="14"/>
      <c r="S41" s="14"/>
      <c r="T41" s="14"/>
      <c r="U41" s="14"/>
      <c r="V41" s="14">
        <f t="shared" si="40"/>
        <v>0</v>
      </c>
      <c r="W41" s="14">
        <v>0</v>
      </c>
      <c r="X41" s="14"/>
      <c r="Y41" s="14">
        <v>0</v>
      </c>
      <c r="Z41" s="14">
        <v>0</v>
      </c>
      <c r="AA41" s="14">
        <v>0</v>
      </c>
      <c r="AB41" s="11">
        <f t="shared" si="24"/>
        <v>0</v>
      </c>
      <c r="AC41" s="11">
        <f t="shared" si="25"/>
        <v>300000</v>
      </c>
      <c r="AD41" s="11">
        <f t="shared" si="26"/>
        <v>300000</v>
      </c>
      <c r="AE41" s="11">
        <f t="shared" si="27"/>
        <v>0</v>
      </c>
      <c r="AF41" s="11">
        <f t="shared" si="28"/>
        <v>0</v>
      </c>
      <c r="AG41" s="11">
        <f t="shared" si="29"/>
        <v>0</v>
      </c>
      <c r="AH41" s="11">
        <f t="shared" si="30"/>
        <v>231200</v>
      </c>
      <c r="AI41" s="11">
        <f t="shared" si="31"/>
        <v>0</v>
      </c>
      <c r="AJ41" s="11">
        <f t="shared" si="32"/>
        <v>231200</v>
      </c>
      <c r="AK41" s="11">
        <f t="shared" si="33"/>
        <v>0</v>
      </c>
      <c r="AL41" s="11">
        <f t="shared" si="34"/>
        <v>0</v>
      </c>
      <c r="AM41" s="11">
        <f t="shared" si="35"/>
        <v>0</v>
      </c>
      <c r="AN41" s="11">
        <f t="shared" si="36"/>
        <v>531200</v>
      </c>
    </row>
    <row r="42" spans="1:40" ht="24" customHeight="1" x14ac:dyDescent="0.2">
      <c r="A42" s="12" t="s">
        <v>109</v>
      </c>
      <c r="B42" s="12" t="s">
        <v>111</v>
      </c>
      <c r="C42" s="13" t="s">
        <v>110</v>
      </c>
      <c r="D42" s="14" t="s">
        <v>112</v>
      </c>
      <c r="E42" s="14">
        <f t="shared" si="37"/>
        <v>2000000</v>
      </c>
      <c r="F42" s="14">
        <v>2000000</v>
      </c>
      <c r="G42" s="14">
        <v>0</v>
      </c>
      <c r="H42" s="14">
        <v>0</v>
      </c>
      <c r="I42" s="14">
        <v>0</v>
      </c>
      <c r="J42" s="14">
        <f t="shared" si="38"/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1">
        <f t="shared" si="14"/>
        <v>2000000</v>
      </c>
      <c r="Q42" s="14">
        <f t="shared" si="39"/>
        <v>0</v>
      </c>
      <c r="R42" s="14"/>
      <c r="S42" s="14"/>
      <c r="T42" s="14"/>
      <c r="U42" s="14"/>
      <c r="V42" s="14">
        <f t="shared" si="40"/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1">
        <f t="shared" si="24"/>
        <v>0</v>
      </c>
      <c r="AC42" s="11">
        <f t="shared" si="25"/>
        <v>2000000</v>
      </c>
      <c r="AD42" s="11">
        <f t="shared" si="26"/>
        <v>2000000</v>
      </c>
      <c r="AE42" s="11">
        <f t="shared" si="27"/>
        <v>0</v>
      </c>
      <c r="AF42" s="11">
        <f t="shared" si="28"/>
        <v>0</v>
      </c>
      <c r="AG42" s="11">
        <f t="shared" si="29"/>
        <v>0</v>
      </c>
      <c r="AH42" s="11">
        <f t="shared" si="30"/>
        <v>0</v>
      </c>
      <c r="AI42" s="11">
        <f t="shared" si="31"/>
        <v>0</v>
      </c>
      <c r="AJ42" s="11">
        <f t="shared" si="32"/>
        <v>0</v>
      </c>
      <c r="AK42" s="11">
        <f t="shared" si="33"/>
        <v>0</v>
      </c>
      <c r="AL42" s="11">
        <f t="shared" si="34"/>
        <v>0</v>
      </c>
      <c r="AM42" s="11">
        <f t="shared" si="35"/>
        <v>0</v>
      </c>
      <c r="AN42" s="11">
        <f t="shared" si="36"/>
        <v>2000000</v>
      </c>
    </row>
    <row r="43" spans="1:40" x14ac:dyDescent="0.2">
      <c r="A43" s="8" t="s">
        <v>113</v>
      </c>
      <c r="B43" s="7"/>
      <c r="C43" s="9"/>
      <c r="D43" s="10" t="s">
        <v>114</v>
      </c>
      <c r="E43" s="11">
        <f>E44</f>
        <v>155218142</v>
      </c>
      <c r="F43" s="11">
        <f t="shared" ref="F43:I43" si="41">F44</f>
        <v>152069342</v>
      </c>
      <c r="G43" s="11">
        <f t="shared" si="41"/>
        <v>97615660</v>
      </c>
      <c r="H43" s="11">
        <f t="shared" si="41"/>
        <v>17514574</v>
      </c>
      <c r="I43" s="11">
        <f t="shared" si="41"/>
        <v>3148800</v>
      </c>
      <c r="J43" s="11">
        <f>J44</f>
        <v>1403000</v>
      </c>
      <c r="K43" s="11">
        <f t="shared" ref="K43:O43" si="42">K44</f>
        <v>943000</v>
      </c>
      <c r="L43" s="11">
        <f t="shared" si="42"/>
        <v>460000</v>
      </c>
      <c r="M43" s="11">
        <f t="shared" si="42"/>
        <v>0</v>
      </c>
      <c r="N43" s="11">
        <f t="shared" si="42"/>
        <v>0</v>
      </c>
      <c r="O43" s="11">
        <f t="shared" si="42"/>
        <v>943000</v>
      </c>
      <c r="P43" s="11">
        <f t="shared" si="14"/>
        <v>156621142</v>
      </c>
      <c r="Q43" s="11">
        <f>Q44</f>
        <v>5975300</v>
      </c>
      <c r="R43" s="11">
        <f t="shared" ref="R43" si="43">R44</f>
        <v>5975300</v>
      </c>
      <c r="S43" s="11">
        <f t="shared" ref="S43" si="44">S44</f>
        <v>0</v>
      </c>
      <c r="T43" s="11">
        <f t="shared" ref="T43" si="45">T44</f>
        <v>0</v>
      </c>
      <c r="U43" s="11">
        <f t="shared" ref="U43" si="46">U44</f>
        <v>0</v>
      </c>
      <c r="V43" s="11">
        <f>V44</f>
        <v>0</v>
      </c>
      <c r="W43" s="11">
        <f t="shared" ref="W43" si="47">W44</f>
        <v>0</v>
      </c>
      <c r="X43" s="11">
        <f t="shared" ref="X43" si="48">X44</f>
        <v>0</v>
      </c>
      <c r="Y43" s="11">
        <f t="shared" ref="Y43" si="49">Y44</f>
        <v>0</v>
      </c>
      <c r="Z43" s="11">
        <f t="shared" ref="Z43" si="50">Z44</f>
        <v>0</v>
      </c>
      <c r="AA43" s="11">
        <f t="shared" ref="AA43" si="51">AA44</f>
        <v>0</v>
      </c>
      <c r="AB43" s="11">
        <f t="shared" si="24"/>
        <v>5975300</v>
      </c>
      <c r="AC43" s="11">
        <f t="shared" si="25"/>
        <v>161193442</v>
      </c>
      <c r="AD43" s="11">
        <f t="shared" si="26"/>
        <v>158044642</v>
      </c>
      <c r="AE43" s="11">
        <f t="shared" si="27"/>
        <v>97615660</v>
      </c>
      <c r="AF43" s="11">
        <f t="shared" si="28"/>
        <v>17514574</v>
      </c>
      <c r="AG43" s="11">
        <f t="shared" si="29"/>
        <v>3148800</v>
      </c>
      <c r="AH43" s="11">
        <f t="shared" si="30"/>
        <v>1403000</v>
      </c>
      <c r="AI43" s="11">
        <f t="shared" si="31"/>
        <v>943000</v>
      </c>
      <c r="AJ43" s="11">
        <f t="shared" si="32"/>
        <v>460000</v>
      </c>
      <c r="AK43" s="11">
        <f t="shared" si="33"/>
        <v>0</v>
      </c>
      <c r="AL43" s="11">
        <f t="shared" si="34"/>
        <v>0</v>
      </c>
      <c r="AM43" s="11">
        <f t="shared" si="35"/>
        <v>943000</v>
      </c>
      <c r="AN43" s="11">
        <f t="shared" si="36"/>
        <v>162596442</v>
      </c>
    </row>
    <row r="44" spans="1:40" x14ac:dyDescent="0.2">
      <c r="A44" s="8" t="s">
        <v>115</v>
      </c>
      <c r="B44" s="7"/>
      <c r="C44" s="9"/>
      <c r="D44" s="10" t="s">
        <v>114</v>
      </c>
      <c r="E44" s="11">
        <f>SUM(E45:E60)</f>
        <v>155218142</v>
      </c>
      <c r="F44" s="11">
        <f t="shared" ref="F44:I44" si="52">SUM(F45:F60)</f>
        <v>152069342</v>
      </c>
      <c r="G44" s="11">
        <f t="shared" si="52"/>
        <v>97615660</v>
      </c>
      <c r="H44" s="11">
        <f t="shared" si="52"/>
        <v>17514574</v>
      </c>
      <c r="I44" s="11">
        <f t="shared" si="52"/>
        <v>3148800</v>
      </c>
      <c r="J44" s="11">
        <f>SUM(J45:J60)</f>
        <v>1403000</v>
      </c>
      <c r="K44" s="11">
        <f t="shared" ref="K44:O44" si="53">SUM(K45:K60)</f>
        <v>943000</v>
      </c>
      <c r="L44" s="11">
        <f t="shared" si="53"/>
        <v>460000</v>
      </c>
      <c r="M44" s="11">
        <f t="shared" si="53"/>
        <v>0</v>
      </c>
      <c r="N44" s="11">
        <f t="shared" si="53"/>
        <v>0</v>
      </c>
      <c r="O44" s="11">
        <f t="shared" si="53"/>
        <v>943000</v>
      </c>
      <c r="P44" s="11">
        <f t="shared" si="14"/>
        <v>156621142</v>
      </c>
      <c r="Q44" s="11">
        <f>SUM(Q45:Q60)</f>
        <v>5975300</v>
      </c>
      <c r="R44" s="11">
        <f t="shared" ref="R44" si="54">SUM(R45:R60)</f>
        <v>5975300</v>
      </c>
      <c r="S44" s="11">
        <f t="shared" ref="S44" si="55">SUM(S45:S60)</f>
        <v>0</v>
      </c>
      <c r="T44" s="11">
        <f t="shared" ref="T44" si="56">SUM(T45:T60)</f>
        <v>0</v>
      </c>
      <c r="U44" s="11">
        <f t="shared" ref="U44" si="57">SUM(U45:U60)</f>
        <v>0</v>
      </c>
      <c r="V44" s="11">
        <f>SUM(V45:V60)</f>
        <v>0</v>
      </c>
      <c r="W44" s="11">
        <f t="shared" ref="W44" si="58">SUM(W45:W60)</f>
        <v>0</v>
      </c>
      <c r="X44" s="11">
        <f t="shared" ref="X44" si="59">SUM(X45:X60)</f>
        <v>0</v>
      </c>
      <c r="Y44" s="11">
        <f t="shared" ref="Y44" si="60">SUM(Y45:Y60)</f>
        <v>0</v>
      </c>
      <c r="Z44" s="11">
        <f t="shared" ref="Z44" si="61">SUM(Z45:Z60)</f>
        <v>0</v>
      </c>
      <c r="AA44" s="11">
        <f t="shared" ref="AA44" si="62">SUM(AA45:AA60)</f>
        <v>0</v>
      </c>
      <c r="AB44" s="11">
        <f t="shared" si="24"/>
        <v>5975300</v>
      </c>
      <c r="AC44" s="11">
        <f t="shared" si="25"/>
        <v>161193442</v>
      </c>
      <c r="AD44" s="11">
        <f t="shared" si="26"/>
        <v>158044642</v>
      </c>
      <c r="AE44" s="11">
        <f t="shared" si="27"/>
        <v>97615660</v>
      </c>
      <c r="AF44" s="11">
        <f t="shared" si="28"/>
        <v>17514574</v>
      </c>
      <c r="AG44" s="11">
        <f t="shared" si="29"/>
        <v>3148800</v>
      </c>
      <c r="AH44" s="11">
        <f t="shared" si="30"/>
        <v>1403000</v>
      </c>
      <c r="AI44" s="11">
        <f t="shared" si="31"/>
        <v>943000</v>
      </c>
      <c r="AJ44" s="11">
        <f t="shared" si="32"/>
        <v>460000</v>
      </c>
      <c r="AK44" s="11">
        <f t="shared" si="33"/>
        <v>0</v>
      </c>
      <c r="AL44" s="11">
        <f t="shared" si="34"/>
        <v>0</v>
      </c>
      <c r="AM44" s="11">
        <f t="shared" si="35"/>
        <v>943000</v>
      </c>
      <c r="AN44" s="11">
        <f t="shared" si="36"/>
        <v>162596442</v>
      </c>
    </row>
    <row r="45" spans="1:40" ht="25.5" x14ac:dyDescent="0.2">
      <c r="A45" s="12" t="s">
        <v>116</v>
      </c>
      <c r="B45" s="12" t="s">
        <v>25</v>
      </c>
      <c r="C45" s="13" t="s">
        <v>21</v>
      </c>
      <c r="D45" s="14" t="s">
        <v>26</v>
      </c>
      <c r="E45" s="14">
        <f>F45+I45</f>
        <v>2885330</v>
      </c>
      <c r="F45" s="14">
        <v>2835330</v>
      </c>
      <c r="G45" s="14">
        <v>1433300</v>
      </c>
      <c r="H45" s="14">
        <v>618100</v>
      </c>
      <c r="I45" s="14">
        <v>50000</v>
      </c>
      <c r="J45" s="14">
        <f>L45+O45</f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1">
        <f t="shared" si="14"/>
        <v>2885330</v>
      </c>
      <c r="Q45" s="14">
        <f>R45+U45</f>
        <v>0</v>
      </c>
      <c r="R45" s="14"/>
      <c r="S45" s="14"/>
      <c r="T45" s="14"/>
      <c r="U45" s="14"/>
      <c r="V45" s="14">
        <f>X45+AA45</f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1">
        <f t="shared" si="24"/>
        <v>0</v>
      </c>
      <c r="AC45" s="11">
        <f t="shared" si="25"/>
        <v>2885330</v>
      </c>
      <c r="AD45" s="11">
        <f t="shared" si="26"/>
        <v>2835330</v>
      </c>
      <c r="AE45" s="11">
        <f t="shared" si="27"/>
        <v>1433300</v>
      </c>
      <c r="AF45" s="11">
        <f t="shared" si="28"/>
        <v>618100</v>
      </c>
      <c r="AG45" s="11">
        <f t="shared" si="29"/>
        <v>50000</v>
      </c>
      <c r="AH45" s="11">
        <f t="shared" si="30"/>
        <v>0</v>
      </c>
      <c r="AI45" s="11">
        <f t="shared" si="31"/>
        <v>0</v>
      </c>
      <c r="AJ45" s="11">
        <f t="shared" si="32"/>
        <v>0</v>
      </c>
      <c r="AK45" s="11">
        <f t="shared" si="33"/>
        <v>0</v>
      </c>
      <c r="AL45" s="11">
        <f t="shared" si="34"/>
        <v>0</v>
      </c>
      <c r="AM45" s="11">
        <f t="shared" si="35"/>
        <v>0</v>
      </c>
      <c r="AN45" s="11">
        <f t="shared" si="36"/>
        <v>2885330</v>
      </c>
    </row>
    <row r="46" spans="1:40" x14ac:dyDescent="0.2">
      <c r="A46" s="12" t="s">
        <v>117</v>
      </c>
      <c r="B46" s="12" t="s">
        <v>119</v>
      </c>
      <c r="C46" s="13" t="s">
        <v>118</v>
      </c>
      <c r="D46" s="14" t="s">
        <v>120</v>
      </c>
      <c r="E46" s="14">
        <f t="shared" ref="E46:E60" si="63">F46+I46</f>
        <v>29683790</v>
      </c>
      <c r="F46" s="14">
        <v>29216790</v>
      </c>
      <c r="G46" s="14">
        <v>16000000</v>
      </c>
      <c r="H46" s="14">
        <v>4263305</v>
      </c>
      <c r="I46" s="14">
        <v>467000</v>
      </c>
      <c r="J46" s="14">
        <f t="shared" ref="J46:J60" si="64">L46+O46</f>
        <v>380000</v>
      </c>
      <c r="K46" s="14">
        <v>0</v>
      </c>
      <c r="L46" s="14">
        <v>380000</v>
      </c>
      <c r="M46" s="14">
        <v>0</v>
      </c>
      <c r="N46" s="14">
        <v>0</v>
      </c>
      <c r="O46" s="14">
        <v>0</v>
      </c>
      <c r="P46" s="11">
        <f t="shared" si="14"/>
        <v>30063790</v>
      </c>
      <c r="Q46" s="14">
        <f t="shared" ref="Q46:Q60" si="65">R46+U46</f>
        <v>0</v>
      </c>
      <c r="R46" s="14"/>
      <c r="S46" s="14"/>
      <c r="T46" s="14"/>
      <c r="U46" s="14"/>
      <c r="V46" s="14">
        <f t="shared" ref="V46:V60" si="66">X46+AA46</f>
        <v>0</v>
      </c>
      <c r="W46" s="14">
        <v>0</v>
      </c>
      <c r="X46" s="14"/>
      <c r="Y46" s="14">
        <v>0</v>
      </c>
      <c r="Z46" s="14">
        <v>0</v>
      </c>
      <c r="AA46" s="14">
        <v>0</v>
      </c>
      <c r="AB46" s="11">
        <f t="shared" si="24"/>
        <v>0</v>
      </c>
      <c r="AC46" s="11">
        <f t="shared" si="25"/>
        <v>29683790</v>
      </c>
      <c r="AD46" s="11">
        <f t="shared" si="26"/>
        <v>29216790</v>
      </c>
      <c r="AE46" s="11">
        <f t="shared" si="27"/>
        <v>16000000</v>
      </c>
      <c r="AF46" s="11">
        <f t="shared" si="28"/>
        <v>4263305</v>
      </c>
      <c r="AG46" s="11">
        <f t="shared" si="29"/>
        <v>467000</v>
      </c>
      <c r="AH46" s="11">
        <f t="shared" si="30"/>
        <v>380000</v>
      </c>
      <c r="AI46" s="11">
        <f t="shared" si="31"/>
        <v>0</v>
      </c>
      <c r="AJ46" s="11">
        <f t="shared" si="32"/>
        <v>380000</v>
      </c>
      <c r="AK46" s="11">
        <f t="shared" si="33"/>
        <v>0</v>
      </c>
      <c r="AL46" s="11">
        <f t="shared" si="34"/>
        <v>0</v>
      </c>
      <c r="AM46" s="11">
        <f t="shared" si="35"/>
        <v>0</v>
      </c>
      <c r="AN46" s="11">
        <f t="shared" si="36"/>
        <v>30063790</v>
      </c>
    </row>
    <row r="47" spans="1:40" ht="48.75" customHeight="1" x14ac:dyDescent="0.2">
      <c r="A47" s="12" t="s">
        <v>121</v>
      </c>
      <c r="B47" s="12" t="s">
        <v>123</v>
      </c>
      <c r="C47" s="13" t="s">
        <v>122</v>
      </c>
      <c r="D47" s="14" t="s">
        <v>124</v>
      </c>
      <c r="E47" s="14">
        <f t="shared" si="63"/>
        <v>38635340</v>
      </c>
      <c r="F47" s="14">
        <v>36058540</v>
      </c>
      <c r="G47" s="14">
        <v>14600000</v>
      </c>
      <c r="H47" s="14">
        <v>10980000</v>
      </c>
      <c r="I47" s="14">
        <v>2576800</v>
      </c>
      <c r="J47" s="14">
        <f t="shared" si="64"/>
        <v>80000</v>
      </c>
      <c r="K47" s="14">
        <v>0</v>
      </c>
      <c r="L47" s="14">
        <v>80000</v>
      </c>
      <c r="M47" s="14">
        <v>0</v>
      </c>
      <c r="N47" s="14">
        <v>0</v>
      </c>
      <c r="O47" s="14">
        <v>0</v>
      </c>
      <c r="P47" s="11">
        <f t="shared" si="14"/>
        <v>38715340</v>
      </c>
      <c r="Q47" s="14">
        <f t="shared" si="65"/>
        <v>0</v>
      </c>
      <c r="R47" s="14"/>
      <c r="S47" s="14"/>
      <c r="T47" s="14"/>
      <c r="U47" s="14"/>
      <c r="V47" s="14">
        <f t="shared" si="66"/>
        <v>0</v>
      </c>
      <c r="W47" s="14">
        <v>0</v>
      </c>
      <c r="X47" s="14"/>
      <c r="Y47" s="14">
        <v>0</v>
      </c>
      <c r="Z47" s="14">
        <v>0</v>
      </c>
      <c r="AA47" s="14">
        <v>0</v>
      </c>
      <c r="AB47" s="11">
        <f t="shared" si="24"/>
        <v>0</v>
      </c>
      <c r="AC47" s="11">
        <f t="shared" si="25"/>
        <v>38635340</v>
      </c>
      <c r="AD47" s="11">
        <f t="shared" si="26"/>
        <v>36058540</v>
      </c>
      <c r="AE47" s="11">
        <f t="shared" si="27"/>
        <v>14600000</v>
      </c>
      <c r="AF47" s="11">
        <f t="shared" si="28"/>
        <v>10980000</v>
      </c>
      <c r="AG47" s="11">
        <f t="shared" si="29"/>
        <v>2576800</v>
      </c>
      <c r="AH47" s="11">
        <f t="shared" si="30"/>
        <v>80000</v>
      </c>
      <c r="AI47" s="11">
        <f t="shared" si="31"/>
        <v>0</v>
      </c>
      <c r="AJ47" s="11">
        <f t="shared" si="32"/>
        <v>80000</v>
      </c>
      <c r="AK47" s="11">
        <f t="shared" si="33"/>
        <v>0</v>
      </c>
      <c r="AL47" s="11">
        <f t="shared" si="34"/>
        <v>0</v>
      </c>
      <c r="AM47" s="11">
        <f t="shared" si="35"/>
        <v>0</v>
      </c>
      <c r="AN47" s="11">
        <f t="shared" si="36"/>
        <v>38715340</v>
      </c>
    </row>
    <row r="48" spans="1:40" ht="52.5" customHeight="1" x14ac:dyDescent="0.2">
      <c r="A48" s="12" t="s">
        <v>125</v>
      </c>
      <c r="B48" s="12" t="s">
        <v>126</v>
      </c>
      <c r="C48" s="13" t="s">
        <v>118</v>
      </c>
      <c r="D48" s="14" t="s">
        <v>127</v>
      </c>
      <c r="E48" s="14">
        <f t="shared" si="63"/>
        <v>9050</v>
      </c>
      <c r="F48" s="14">
        <v>9050</v>
      </c>
      <c r="G48" s="14">
        <v>0</v>
      </c>
      <c r="H48" s="14">
        <v>0</v>
      </c>
      <c r="I48" s="14">
        <v>0</v>
      </c>
      <c r="J48" s="14">
        <f t="shared" si="64"/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1">
        <f t="shared" si="14"/>
        <v>9050</v>
      </c>
      <c r="Q48" s="14">
        <f t="shared" si="65"/>
        <v>0</v>
      </c>
      <c r="R48" s="14"/>
      <c r="S48" s="14"/>
      <c r="T48" s="14"/>
      <c r="U48" s="14"/>
      <c r="V48" s="14">
        <f t="shared" si="66"/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1">
        <f t="shared" si="24"/>
        <v>0</v>
      </c>
      <c r="AC48" s="11">
        <f t="shared" si="25"/>
        <v>9050</v>
      </c>
      <c r="AD48" s="11">
        <f t="shared" si="26"/>
        <v>9050</v>
      </c>
      <c r="AE48" s="11">
        <f t="shared" si="27"/>
        <v>0</v>
      </c>
      <c r="AF48" s="11">
        <f t="shared" si="28"/>
        <v>0</v>
      </c>
      <c r="AG48" s="11">
        <f t="shared" si="29"/>
        <v>0</v>
      </c>
      <c r="AH48" s="11">
        <f t="shared" si="30"/>
        <v>0</v>
      </c>
      <c r="AI48" s="11">
        <f t="shared" si="31"/>
        <v>0</v>
      </c>
      <c r="AJ48" s="11">
        <f t="shared" si="32"/>
        <v>0</v>
      </c>
      <c r="AK48" s="11">
        <f t="shared" si="33"/>
        <v>0</v>
      </c>
      <c r="AL48" s="11">
        <f t="shared" si="34"/>
        <v>0</v>
      </c>
      <c r="AM48" s="11">
        <f t="shared" si="35"/>
        <v>0</v>
      </c>
      <c r="AN48" s="11">
        <f t="shared" si="36"/>
        <v>9050</v>
      </c>
    </row>
    <row r="49" spans="1:40" ht="49.5" customHeight="1" x14ac:dyDescent="0.2">
      <c r="A49" s="12" t="s">
        <v>128</v>
      </c>
      <c r="B49" s="12" t="s">
        <v>129</v>
      </c>
      <c r="C49" s="13" t="s">
        <v>122</v>
      </c>
      <c r="D49" s="14" t="s">
        <v>130</v>
      </c>
      <c r="E49" s="14">
        <f t="shared" si="63"/>
        <v>62403700</v>
      </c>
      <c r="F49" s="14">
        <v>62403700</v>
      </c>
      <c r="G49" s="14">
        <v>51150600</v>
      </c>
      <c r="H49" s="14">
        <v>0</v>
      </c>
      <c r="I49" s="14">
        <v>0</v>
      </c>
      <c r="J49" s="14">
        <f t="shared" si="64"/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1">
        <f t="shared" si="14"/>
        <v>62403700</v>
      </c>
      <c r="Q49" s="14">
        <f t="shared" si="65"/>
        <v>0</v>
      </c>
      <c r="R49" s="14"/>
      <c r="S49" s="14"/>
      <c r="T49" s="14"/>
      <c r="U49" s="14"/>
      <c r="V49" s="14">
        <f t="shared" si="66"/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1">
        <f t="shared" si="24"/>
        <v>0</v>
      </c>
      <c r="AC49" s="11">
        <f t="shared" si="25"/>
        <v>62403700</v>
      </c>
      <c r="AD49" s="11">
        <f t="shared" si="26"/>
        <v>62403700</v>
      </c>
      <c r="AE49" s="11">
        <f t="shared" si="27"/>
        <v>51150600</v>
      </c>
      <c r="AF49" s="11">
        <f t="shared" si="28"/>
        <v>0</v>
      </c>
      <c r="AG49" s="11">
        <f t="shared" si="29"/>
        <v>0</v>
      </c>
      <c r="AH49" s="11">
        <f t="shared" si="30"/>
        <v>0</v>
      </c>
      <c r="AI49" s="11">
        <f t="shared" si="31"/>
        <v>0</v>
      </c>
      <c r="AJ49" s="11">
        <f t="shared" si="32"/>
        <v>0</v>
      </c>
      <c r="AK49" s="11">
        <f t="shared" si="33"/>
        <v>0</v>
      </c>
      <c r="AL49" s="11">
        <f t="shared" si="34"/>
        <v>0</v>
      </c>
      <c r="AM49" s="11">
        <f t="shared" si="35"/>
        <v>0</v>
      </c>
      <c r="AN49" s="11">
        <f t="shared" si="36"/>
        <v>62403700</v>
      </c>
    </row>
    <row r="50" spans="1:40" ht="25.5" x14ac:dyDescent="0.2">
      <c r="A50" s="12" t="s">
        <v>131</v>
      </c>
      <c r="B50" s="12" t="s">
        <v>133</v>
      </c>
      <c r="C50" s="13" t="s">
        <v>132</v>
      </c>
      <c r="D50" s="14" t="s">
        <v>134</v>
      </c>
      <c r="E50" s="14">
        <f t="shared" si="63"/>
        <v>9809735</v>
      </c>
      <c r="F50" s="14">
        <v>9754735</v>
      </c>
      <c r="G50" s="14">
        <v>6412200</v>
      </c>
      <c r="H50" s="14">
        <v>1075235</v>
      </c>
      <c r="I50" s="14">
        <v>55000</v>
      </c>
      <c r="J50" s="14">
        <f t="shared" si="64"/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1">
        <f t="shared" si="14"/>
        <v>9809735</v>
      </c>
      <c r="Q50" s="14">
        <f t="shared" si="65"/>
        <v>0</v>
      </c>
      <c r="R50" s="14"/>
      <c r="S50" s="14"/>
      <c r="T50" s="14"/>
      <c r="U50" s="14"/>
      <c r="V50" s="14">
        <f t="shared" si="66"/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1">
        <f t="shared" si="24"/>
        <v>0</v>
      </c>
      <c r="AC50" s="11">
        <f t="shared" si="25"/>
        <v>9809735</v>
      </c>
      <c r="AD50" s="11">
        <f t="shared" si="26"/>
        <v>9754735</v>
      </c>
      <c r="AE50" s="11">
        <f t="shared" si="27"/>
        <v>6412200</v>
      </c>
      <c r="AF50" s="11">
        <f t="shared" si="28"/>
        <v>1075235</v>
      </c>
      <c r="AG50" s="11">
        <f t="shared" si="29"/>
        <v>55000</v>
      </c>
      <c r="AH50" s="11">
        <f t="shared" si="30"/>
        <v>0</v>
      </c>
      <c r="AI50" s="11">
        <f t="shared" si="31"/>
        <v>0</v>
      </c>
      <c r="AJ50" s="11">
        <f t="shared" si="32"/>
        <v>0</v>
      </c>
      <c r="AK50" s="11">
        <f t="shared" si="33"/>
        <v>0</v>
      </c>
      <c r="AL50" s="11">
        <f t="shared" si="34"/>
        <v>0</v>
      </c>
      <c r="AM50" s="11">
        <f t="shared" si="35"/>
        <v>0</v>
      </c>
      <c r="AN50" s="11">
        <f t="shared" si="36"/>
        <v>9809735</v>
      </c>
    </row>
    <row r="51" spans="1:40" x14ac:dyDescent="0.2">
      <c r="A51" s="12" t="s">
        <v>135</v>
      </c>
      <c r="B51" s="12" t="s">
        <v>137</v>
      </c>
      <c r="C51" s="13" t="s">
        <v>136</v>
      </c>
      <c r="D51" s="14" t="s">
        <v>138</v>
      </c>
      <c r="E51" s="14">
        <f t="shared" si="63"/>
        <v>5377000</v>
      </c>
      <c r="F51" s="14">
        <v>5377000</v>
      </c>
      <c r="G51" s="14">
        <v>4200000</v>
      </c>
      <c r="H51" s="14">
        <v>0</v>
      </c>
      <c r="I51" s="14">
        <v>0</v>
      </c>
      <c r="J51" s="14">
        <f t="shared" si="64"/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1">
        <f t="shared" si="14"/>
        <v>5377000</v>
      </c>
      <c r="Q51" s="14">
        <f t="shared" si="65"/>
        <v>0</v>
      </c>
      <c r="R51" s="14"/>
      <c r="S51" s="14"/>
      <c r="T51" s="14"/>
      <c r="U51" s="14"/>
      <c r="V51" s="14">
        <f t="shared" si="66"/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1">
        <f t="shared" si="24"/>
        <v>0</v>
      </c>
      <c r="AC51" s="11">
        <f t="shared" si="25"/>
        <v>5377000</v>
      </c>
      <c r="AD51" s="11">
        <f t="shared" si="26"/>
        <v>5377000</v>
      </c>
      <c r="AE51" s="11">
        <f t="shared" si="27"/>
        <v>4200000</v>
      </c>
      <c r="AF51" s="11">
        <f t="shared" si="28"/>
        <v>0</v>
      </c>
      <c r="AG51" s="11">
        <f t="shared" si="29"/>
        <v>0</v>
      </c>
      <c r="AH51" s="11">
        <f t="shared" si="30"/>
        <v>0</v>
      </c>
      <c r="AI51" s="11">
        <f t="shared" si="31"/>
        <v>0</v>
      </c>
      <c r="AJ51" s="11">
        <f t="shared" si="32"/>
        <v>0</v>
      </c>
      <c r="AK51" s="11">
        <f t="shared" si="33"/>
        <v>0</v>
      </c>
      <c r="AL51" s="11">
        <f t="shared" si="34"/>
        <v>0</v>
      </c>
      <c r="AM51" s="11">
        <f t="shared" si="35"/>
        <v>0</v>
      </c>
      <c r="AN51" s="11">
        <f t="shared" si="36"/>
        <v>5377000</v>
      </c>
    </row>
    <row r="52" spans="1:40" x14ac:dyDescent="0.2">
      <c r="A52" s="12" t="s">
        <v>139</v>
      </c>
      <c r="B52" s="12" t="s">
        <v>140</v>
      </c>
      <c r="C52" s="13" t="s">
        <v>136</v>
      </c>
      <c r="D52" s="14" t="s">
        <v>141</v>
      </c>
      <c r="E52" s="14">
        <f t="shared" si="63"/>
        <v>102500</v>
      </c>
      <c r="F52" s="14">
        <v>102500</v>
      </c>
      <c r="G52" s="14">
        <v>0</v>
      </c>
      <c r="H52" s="14">
        <v>0</v>
      </c>
      <c r="I52" s="14">
        <v>0</v>
      </c>
      <c r="J52" s="14">
        <f t="shared" si="64"/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1">
        <f t="shared" si="14"/>
        <v>102500</v>
      </c>
      <c r="Q52" s="14">
        <f t="shared" si="65"/>
        <v>0</v>
      </c>
      <c r="R52" s="14"/>
      <c r="S52" s="14"/>
      <c r="T52" s="14"/>
      <c r="U52" s="14"/>
      <c r="V52" s="14">
        <f t="shared" si="66"/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1">
        <f t="shared" si="24"/>
        <v>0</v>
      </c>
      <c r="AC52" s="11">
        <f t="shared" si="25"/>
        <v>102500</v>
      </c>
      <c r="AD52" s="11">
        <f t="shared" si="26"/>
        <v>102500</v>
      </c>
      <c r="AE52" s="11">
        <f t="shared" si="27"/>
        <v>0</v>
      </c>
      <c r="AF52" s="11">
        <f t="shared" si="28"/>
        <v>0</v>
      </c>
      <c r="AG52" s="11">
        <f t="shared" si="29"/>
        <v>0</v>
      </c>
      <c r="AH52" s="11">
        <f t="shared" si="30"/>
        <v>0</v>
      </c>
      <c r="AI52" s="11">
        <f t="shared" si="31"/>
        <v>0</v>
      </c>
      <c r="AJ52" s="11">
        <f t="shared" si="32"/>
        <v>0</v>
      </c>
      <c r="AK52" s="11">
        <f t="shared" si="33"/>
        <v>0</v>
      </c>
      <c r="AL52" s="11">
        <f t="shared" si="34"/>
        <v>0</v>
      </c>
      <c r="AM52" s="11">
        <f t="shared" si="35"/>
        <v>0</v>
      </c>
      <c r="AN52" s="11">
        <f t="shared" si="36"/>
        <v>102500</v>
      </c>
    </row>
    <row r="53" spans="1:40" ht="25.5" x14ac:dyDescent="0.2">
      <c r="A53" s="12" t="s">
        <v>142</v>
      </c>
      <c r="B53" s="12" t="s">
        <v>143</v>
      </c>
      <c r="C53" s="13" t="s">
        <v>136</v>
      </c>
      <c r="D53" s="14" t="s">
        <v>144</v>
      </c>
      <c r="E53" s="14">
        <f t="shared" si="63"/>
        <v>483579</v>
      </c>
      <c r="F53" s="14">
        <v>483579</v>
      </c>
      <c r="G53" s="14">
        <v>220000</v>
      </c>
      <c r="H53" s="14">
        <v>152579</v>
      </c>
      <c r="I53" s="14">
        <v>0</v>
      </c>
      <c r="J53" s="14">
        <f t="shared" si="64"/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1">
        <f t="shared" si="14"/>
        <v>483579</v>
      </c>
      <c r="Q53" s="14">
        <f t="shared" si="65"/>
        <v>0</v>
      </c>
      <c r="R53" s="14"/>
      <c r="S53" s="14"/>
      <c r="T53" s="14"/>
      <c r="U53" s="14"/>
      <c r="V53" s="14">
        <f t="shared" si="66"/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1">
        <f t="shared" si="24"/>
        <v>0</v>
      </c>
      <c r="AC53" s="11">
        <f t="shared" si="25"/>
        <v>483579</v>
      </c>
      <c r="AD53" s="11">
        <f t="shared" si="26"/>
        <v>483579</v>
      </c>
      <c r="AE53" s="11">
        <f t="shared" si="27"/>
        <v>220000</v>
      </c>
      <c r="AF53" s="11">
        <f t="shared" si="28"/>
        <v>152579</v>
      </c>
      <c r="AG53" s="11">
        <f t="shared" si="29"/>
        <v>0</v>
      </c>
      <c r="AH53" s="11">
        <f t="shared" si="30"/>
        <v>0</v>
      </c>
      <c r="AI53" s="11">
        <f t="shared" si="31"/>
        <v>0</v>
      </c>
      <c r="AJ53" s="11">
        <f t="shared" si="32"/>
        <v>0</v>
      </c>
      <c r="AK53" s="11">
        <f t="shared" si="33"/>
        <v>0</v>
      </c>
      <c r="AL53" s="11">
        <f t="shared" si="34"/>
        <v>0</v>
      </c>
      <c r="AM53" s="11">
        <f t="shared" si="35"/>
        <v>0</v>
      </c>
      <c r="AN53" s="11">
        <f t="shared" si="36"/>
        <v>483579</v>
      </c>
    </row>
    <row r="54" spans="1:40" ht="25.5" x14ac:dyDescent="0.2">
      <c r="A54" s="12" t="s">
        <v>145</v>
      </c>
      <c r="B54" s="12" t="s">
        <v>146</v>
      </c>
      <c r="C54" s="13" t="s">
        <v>136</v>
      </c>
      <c r="D54" s="14" t="s">
        <v>147</v>
      </c>
      <c r="E54" s="14">
        <f t="shared" si="63"/>
        <v>1342683</v>
      </c>
      <c r="F54" s="14">
        <v>1342683</v>
      </c>
      <c r="G54" s="14">
        <v>1100560</v>
      </c>
      <c r="H54" s="14">
        <v>0</v>
      </c>
      <c r="I54" s="14">
        <v>0</v>
      </c>
      <c r="J54" s="14">
        <f t="shared" si="64"/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1">
        <f t="shared" si="14"/>
        <v>1342683</v>
      </c>
      <c r="Q54" s="14">
        <f t="shared" si="65"/>
        <v>0</v>
      </c>
      <c r="R54" s="14"/>
      <c r="S54" s="14"/>
      <c r="T54" s="14"/>
      <c r="U54" s="14"/>
      <c r="V54" s="14">
        <f t="shared" si="66"/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1">
        <f t="shared" si="24"/>
        <v>0</v>
      </c>
      <c r="AC54" s="11">
        <f t="shared" si="25"/>
        <v>1342683</v>
      </c>
      <c r="AD54" s="11">
        <f t="shared" si="26"/>
        <v>1342683</v>
      </c>
      <c r="AE54" s="11">
        <f t="shared" si="27"/>
        <v>1100560</v>
      </c>
      <c r="AF54" s="11">
        <f t="shared" si="28"/>
        <v>0</v>
      </c>
      <c r="AG54" s="11">
        <f t="shared" si="29"/>
        <v>0</v>
      </c>
      <c r="AH54" s="11">
        <f t="shared" si="30"/>
        <v>0</v>
      </c>
      <c r="AI54" s="11">
        <f t="shared" si="31"/>
        <v>0</v>
      </c>
      <c r="AJ54" s="11">
        <f t="shared" si="32"/>
        <v>0</v>
      </c>
      <c r="AK54" s="11">
        <f t="shared" si="33"/>
        <v>0</v>
      </c>
      <c r="AL54" s="11">
        <f t="shared" si="34"/>
        <v>0</v>
      </c>
      <c r="AM54" s="11">
        <f t="shared" si="35"/>
        <v>0</v>
      </c>
      <c r="AN54" s="11">
        <f t="shared" si="36"/>
        <v>1342683</v>
      </c>
    </row>
    <row r="55" spans="1:40" ht="25.5" x14ac:dyDescent="0.2">
      <c r="A55" s="12" t="s">
        <v>148</v>
      </c>
      <c r="B55" s="12" t="s">
        <v>149</v>
      </c>
      <c r="C55" s="13" t="s">
        <v>136</v>
      </c>
      <c r="D55" s="14" t="s">
        <v>150</v>
      </c>
      <c r="E55" s="14">
        <f t="shared" si="63"/>
        <v>384000</v>
      </c>
      <c r="F55" s="14">
        <v>384000</v>
      </c>
      <c r="G55" s="14">
        <v>309000</v>
      </c>
      <c r="H55" s="14">
        <v>0</v>
      </c>
      <c r="I55" s="14">
        <v>0</v>
      </c>
      <c r="J55" s="14">
        <f t="shared" si="64"/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1">
        <f t="shared" si="14"/>
        <v>384000</v>
      </c>
      <c r="Q55" s="14">
        <f t="shared" si="65"/>
        <v>0</v>
      </c>
      <c r="R55" s="14"/>
      <c r="S55" s="14"/>
      <c r="T55" s="14"/>
      <c r="U55" s="14"/>
      <c r="V55" s="14">
        <f t="shared" si="66"/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1">
        <f t="shared" si="24"/>
        <v>0</v>
      </c>
      <c r="AC55" s="11">
        <f t="shared" si="25"/>
        <v>384000</v>
      </c>
      <c r="AD55" s="11">
        <f t="shared" si="26"/>
        <v>384000</v>
      </c>
      <c r="AE55" s="11">
        <f t="shared" si="27"/>
        <v>309000</v>
      </c>
      <c r="AF55" s="11">
        <f t="shared" si="28"/>
        <v>0</v>
      </c>
      <c r="AG55" s="11">
        <f t="shared" si="29"/>
        <v>0</v>
      </c>
      <c r="AH55" s="11">
        <f t="shared" si="30"/>
        <v>0</v>
      </c>
      <c r="AI55" s="11">
        <f t="shared" si="31"/>
        <v>0</v>
      </c>
      <c r="AJ55" s="11">
        <f t="shared" si="32"/>
        <v>0</v>
      </c>
      <c r="AK55" s="11">
        <f t="shared" si="33"/>
        <v>0</v>
      </c>
      <c r="AL55" s="11">
        <f t="shared" si="34"/>
        <v>0</v>
      </c>
      <c r="AM55" s="11">
        <f t="shared" si="35"/>
        <v>0</v>
      </c>
      <c r="AN55" s="11">
        <f t="shared" si="36"/>
        <v>384000</v>
      </c>
    </row>
    <row r="56" spans="1:40" ht="63.75" x14ac:dyDescent="0.2">
      <c r="A56" s="12" t="s">
        <v>151</v>
      </c>
      <c r="B56" s="12" t="s">
        <v>152</v>
      </c>
      <c r="C56" s="13" t="s">
        <v>136</v>
      </c>
      <c r="D56" s="14" t="s">
        <v>268</v>
      </c>
      <c r="E56" s="14">
        <f t="shared" si="63"/>
        <v>0</v>
      </c>
      <c r="F56" s="14">
        <v>0</v>
      </c>
      <c r="G56" s="14">
        <v>0</v>
      </c>
      <c r="H56" s="14">
        <v>0</v>
      </c>
      <c r="I56" s="14">
        <v>0</v>
      </c>
      <c r="J56" s="14">
        <f t="shared" si="64"/>
        <v>200000</v>
      </c>
      <c r="K56" s="14">
        <v>200000</v>
      </c>
      <c r="L56" s="14">
        <v>0</v>
      </c>
      <c r="M56" s="14">
        <v>0</v>
      </c>
      <c r="N56" s="14">
        <v>0</v>
      </c>
      <c r="O56" s="14">
        <v>200000</v>
      </c>
      <c r="P56" s="11">
        <f t="shared" si="14"/>
        <v>200000</v>
      </c>
      <c r="Q56" s="14">
        <f t="shared" si="65"/>
        <v>0</v>
      </c>
      <c r="R56" s="14"/>
      <c r="S56" s="14"/>
      <c r="T56" s="14"/>
      <c r="U56" s="14"/>
      <c r="V56" s="14">
        <f t="shared" si="66"/>
        <v>0</v>
      </c>
      <c r="W56" s="14"/>
      <c r="X56" s="14">
        <v>0</v>
      </c>
      <c r="Y56" s="14">
        <v>0</v>
      </c>
      <c r="Z56" s="14">
        <v>0</v>
      </c>
      <c r="AA56" s="14"/>
      <c r="AB56" s="11">
        <f t="shared" si="24"/>
        <v>0</v>
      </c>
      <c r="AC56" s="11">
        <f t="shared" si="25"/>
        <v>0</v>
      </c>
      <c r="AD56" s="11">
        <f t="shared" si="26"/>
        <v>0</v>
      </c>
      <c r="AE56" s="11">
        <f t="shared" si="27"/>
        <v>0</v>
      </c>
      <c r="AF56" s="11">
        <f t="shared" si="28"/>
        <v>0</v>
      </c>
      <c r="AG56" s="11">
        <f t="shared" si="29"/>
        <v>0</v>
      </c>
      <c r="AH56" s="11">
        <f t="shared" si="30"/>
        <v>200000</v>
      </c>
      <c r="AI56" s="11">
        <f t="shared" si="31"/>
        <v>200000</v>
      </c>
      <c r="AJ56" s="11">
        <f t="shared" si="32"/>
        <v>0</v>
      </c>
      <c r="AK56" s="11">
        <f t="shared" si="33"/>
        <v>0</v>
      </c>
      <c r="AL56" s="11">
        <f t="shared" si="34"/>
        <v>0</v>
      </c>
      <c r="AM56" s="11">
        <f t="shared" si="35"/>
        <v>200000</v>
      </c>
      <c r="AN56" s="11">
        <f t="shared" si="36"/>
        <v>200000</v>
      </c>
    </row>
    <row r="57" spans="1:40" ht="38.25" x14ac:dyDescent="0.2">
      <c r="A57" s="12" t="s">
        <v>153</v>
      </c>
      <c r="B57" s="12" t="s">
        <v>154</v>
      </c>
      <c r="C57" s="13" t="s">
        <v>136</v>
      </c>
      <c r="D57" s="14" t="s">
        <v>155</v>
      </c>
      <c r="E57" s="14">
        <f t="shared" si="63"/>
        <v>0</v>
      </c>
      <c r="F57" s="14">
        <v>0</v>
      </c>
      <c r="G57" s="14">
        <v>0</v>
      </c>
      <c r="H57" s="14">
        <v>0</v>
      </c>
      <c r="I57" s="14">
        <v>0</v>
      </c>
      <c r="J57" s="14">
        <f t="shared" si="64"/>
        <v>743000</v>
      </c>
      <c r="K57" s="14">
        <v>743000</v>
      </c>
      <c r="L57" s="14">
        <v>0</v>
      </c>
      <c r="M57" s="14">
        <v>0</v>
      </c>
      <c r="N57" s="14">
        <v>0</v>
      </c>
      <c r="O57" s="14">
        <v>743000</v>
      </c>
      <c r="P57" s="11">
        <f t="shared" si="14"/>
        <v>743000</v>
      </c>
      <c r="Q57" s="14">
        <f t="shared" si="65"/>
        <v>0</v>
      </c>
      <c r="R57" s="14"/>
      <c r="S57" s="14"/>
      <c r="T57" s="14"/>
      <c r="U57" s="14"/>
      <c r="V57" s="14">
        <f t="shared" si="66"/>
        <v>0</v>
      </c>
      <c r="W57" s="14"/>
      <c r="X57" s="14">
        <v>0</v>
      </c>
      <c r="Y57" s="14">
        <v>0</v>
      </c>
      <c r="Z57" s="14">
        <v>0</v>
      </c>
      <c r="AA57" s="14"/>
      <c r="AB57" s="11">
        <f t="shared" si="24"/>
        <v>0</v>
      </c>
      <c r="AC57" s="11">
        <f t="shared" si="25"/>
        <v>0</v>
      </c>
      <c r="AD57" s="11">
        <f t="shared" si="26"/>
        <v>0</v>
      </c>
      <c r="AE57" s="11">
        <f t="shared" si="27"/>
        <v>0</v>
      </c>
      <c r="AF57" s="11">
        <f t="shared" si="28"/>
        <v>0</v>
      </c>
      <c r="AG57" s="11">
        <f t="shared" si="29"/>
        <v>0</v>
      </c>
      <c r="AH57" s="11">
        <f t="shared" si="30"/>
        <v>743000</v>
      </c>
      <c r="AI57" s="11">
        <f t="shared" si="31"/>
        <v>743000</v>
      </c>
      <c r="AJ57" s="11">
        <f t="shared" si="32"/>
        <v>0</v>
      </c>
      <c r="AK57" s="11">
        <f t="shared" si="33"/>
        <v>0</v>
      </c>
      <c r="AL57" s="11">
        <f t="shared" si="34"/>
        <v>0</v>
      </c>
      <c r="AM57" s="11">
        <f t="shared" si="35"/>
        <v>743000</v>
      </c>
      <c r="AN57" s="11">
        <f t="shared" si="36"/>
        <v>743000</v>
      </c>
    </row>
    <row r="58" spans="1:40" ht="38.25" x14ac:dyDescent="0.2">
      <c r="A58" s="12" t="s">
        <v>272</v>
      </c>
      <c r="B58" s="12">
        <v>1702</v>
      </c>
      <c r="C58" s="13" t="s">
        <v>136</v>
      </c>
      <c r="D58" s="14" t="s">
        <v>273</v>
      </c>
      <c r="E58" s="14">
        <f t="shared" si="63"/>
        <v>0</v>
      </c>
      <c r="F58" s="14"/>
      <c r="G58" s="14"/>
      <c r="H58" s="14"/>
      <c r="I58" s="14"/>
      <c r="J58" s="14">
        <f t="shared" si="64"/>
        <v>0</v>
      </c>
      <c r="K58" s="14"/>
      <c r="L58" s="14"/>
      <c r="M58" s="14"/>
      <c r="N58" s="14"/>
      <c r="O58" s="14"/>
      <c r="P58" s="11">
        <f t="shared" ref="P58" si="67">E58+J58</f>
        <v>0</v>
      </c>
      <c r="Q58" s="14">
        <f t="shared" ref="Q58" si="68">R58+U58</f>
        <v>5975300</v>
      </c>
      <c r="R58" s="14">
        <v>5975300</v>
      </c>
      <c r="S58" s="14"/>
      <c r="T58" s="14"/>
      <c r="U58" s="14"/>
      <c r="V58" s="14">
        <f t="shared" si="66"/>
        <v>0</v>
      </c>
      <c r="W58" s="14"/>
      <c r="X58" s="14"/>
      <c r="Y58" s="14"/>
      <c r="Z58" s="14"/>
      <c r="AA58" s="14"/>
      <c r="AB58" s="11">
        <f t="shared" ref="AB58" si="69">Q58+V58</f>
        <v>5975300</v>
      </c>
      <c r="AC58" s="11">
        <f t="shared" ref="AC58" si="70">E58+Q58</f>
        <v>5975300</v>
      </c>
      <c r="AD58" s="11">
        <f t="shared" ref="AD58" si="71">F58+R58</f>
        <v>5975300</v>
      </c>
      <c r="AE58" s="11">
        <f t="shared" ref="AE58" si="72">G58+S58</f>
        <v>0</v>
      </c>
      <c r="AF58" s="11">
        <f t="shared" ref="AF58" si="73">H58+T58</f>
        <v>0</v>
      </c>
      <c r="AG58" s="11">
        <f t="shared" ref="AG58" si="74">I58+U58</f>
        <v>0</v>
      </c>
      <c r="AH58" s="11">
        <f t="shared" ref="AH58" si="75">J58+V58</f>
        <v>0</v>
      </c>
      <c r="AI58" s="11">
        <f t="shared" ref="AI58" si="76">K58+W58</f>
        <v>0</v>
      </c>
      <c r="AJ58" s="11">
        <f t="shared" ref="AJ58" si="77">L58+X58</f>
        <v>0</v>
      </c>
      <c r="AK58" s="11">
        <f t="shared" ref="AK58" si="78">M58+Y58</f>
        <v>0</v>
      </c>
      <c r="AL58" s="11">
        <f t="shared" ref="AL58" si="79">N58+Z58</f>
        <v>0</v>
      </c>
      <c r="AM58" s="11">
        <f t="shared" ref="AM58" si="80">O58+AA58</f>
        <v>0</v>
      </c>
      <c r="AN58" s="11">
        <f t="shared" ref="AN58" si="81">P58+AB58</f>
        <v>5975300</v>
      </c>
    </row>
    <row r="59" spans="1:40" ht="51" x14ac:dyDescent="0.2">
      <c r="A59" s="12" t="s">
        <v>156</v>
      </c>
      <c r="B59" s="12" t="s">
        <v>158</v>
      </c>
      <c r="C59" s="13" t="s">
        <v>157</v>
      </c>
      <c r="D59" s="14" t="s">
        <v>159</v>
      </c>
      <c r="E59" s="14">
        <f t="shared" si="63"/>
        <v>520000</v>
      </c>
      <c r="F59" s="14">
        <v>520000</v>
      </c>
      <c r="G59" s="14">
        <v>0</v>
      </c>
      <c r="H59" s="14">
        <v>0</v>
      </c>
      <c r="I59" s="14">
        <v>0</v>
      </c>
      <c r="J59" s="14">
        <f t="shared" si="64"/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1">
        <f t="shared" si="14"/>
        <v>520000</v>
      </c>
      <c r="Q59" s="14">
        <f t="shared" si="65"/>
        <v>0</v>
      </c>
      <c r="R59" s="14"/>
      <c r="S59" s="14"/>
      <c r="T59" s="14"/>
      <c r="U59" s="14"/>
      <c r="V59" s="14">
        <f t="shared" si="66"/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1">
        <f t="shared" si="24"/>
        <v>0</v>
      </c>
      <c r="AC59" s="11">
        <f t="shared" si="25"/>
        <v>520000</v>
      </c>
      <c r="AD59" s="11">
        <f t="shared" si="26"/>
        <v>520000</v>
      </c>
      <c r="AE59" s="11">
        <f t="shared" si="27"/>
        <v>0</v>
      </c>
      <c r="AF59" s="11">
        <f t="shared" si="28"/>
        <v>0</v>
      </c>
      <c r="AG59" s="11">
        <f t="shared" si="29"/>
        <v>0</v>
      </c>
      <c r="AH59" s="11">
        <f t="shared" si="30"/>
        <v>0</v>
      </c>
      <c r="AI59" s="11">
        <f t="shared" si="31"/>
        <v>0</v>
      </c>
      <c r="AJ59" s="11">
        <f t="shared" si="32"/>
        <v>0</v>
      </c>
      <c r="AK59" s="11">
        <f t="shared" si="33"/>
        <v>0</v>
      </c>
      <c r="AL59" s="11">
        <f t="shared" si="34"/>
        <v>0</v>
      </c>
      <c r="AM59" s="11">
        <f t="shared" si="35"/>
        <v>0</v>
      </c>
      <c r="AN59" s="11">
        <f t="shared" si="36"/>
        <v>520000</v>
      </c>
    </row>
    <row r="60" spans="1:40" ht="38.25" x14ac:dyDescent="0.2">
      <c r="A60" s="12" t="s">
        <v>160</v>
      </c>
      <c r="B60" s="12" t="s">
        <v>162</v>
      </c>
      <c r="C60" s="13" t="s">
        <v>161</v>
      </c>
      <c r="D60" s="14" t="s">
        <v>163</v>
      </c>
      <c r="E60" s="14">
        <f t="shared" si="63"/>
        <v>3581435</v>
      </c>
      <c r="F60" s="14">
        <v>3581435</v>
      </c>
      <c r="G60" s="14">
        <v>2190000</v>
      </c>
      <c r="H60" s="14">
        <v>425355</v>
      </c>
      <c r="I60" s="14">
        <v>0</v>
      </c>
      <c r="J60" s="14">
        <f t="shared" si="64"/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1">
        <f t="shared" si="14"/>
        <v>3581435</v>
      </c>
      <c r="Q60" s="14">
        <f t="shared" si="65"/>
        <v>0</v>
      </c>
      <c r="R60" s="14"/>
      <c r="S60" s="14"/>
      <c r="T60" s="14"/>
      <c r="U60" s="14"/>
      <c r="V60" s="14">
        <f t="shared" si="66"/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1">
        <f t="shared" si="24"/>
        <v>0</v>
      </c>
      <c r="AC60" s="11">
        <f t="shared" si="25"/>
        <v>3581435</v>
      </c>
      <c r="AD60" s="11">
        <f t="shared" si="26"/>
        <v>3581435</v>
      </c>
      <c r="AE60" s="11">
        <f t="shared" si="27"/>
        <v>2190000</v>
      </c>
      <c r="AF60" s="11">
        <f t="shared" si="28"/>
        <v>425355</v>
      </c>
      <c r="AG60" s="11">
        <f t="shared" si="29"/>
        <v>0</v>
      </c>
      <c r="AH60" s="11">
        <f t="shared" si="30"/>
        <v>0</v>
      </c>
      <c r="AI60" s="11">
        <f t="shared" si="31"/>
        <v>0</v>
      </c>
      <c r="AJ60" s="11">
        <f t="shared" si="32"/>
        <v>0</v>
      </c>
      <c r="AK60" s="11">
        <f t="shared" si="33"/>
        <v>0</v>
      </c>
      <c r="AL60" s="11">
        <f t="shared" si="34"/>
        <v>0</v>
      </c>
      <c r="AM60" s="11">
        <f t="shared" si="35"/>
        <v>0</v>
      </c>
      <c r="AN60" s="11">
        <f t="shared" si="36"/>
        <v>3581435</v>
      </c>
    </row>
    <row r="61" spans="1:40" x14ac:dyDescent="0.2">
      <c r="A61" s="8" t="s">
        <v>164</v>
      </c>
      <c r="B61" s="7"/>
      <c r="C61" s="9"/>
      <c r="D61" s="10" t="s">
        <v>165</v>
      </c>
      <c r="E61" s="11">
        <f>E62</f>
        <v>15085490</v>
      </c>
      <c r="F61" s="11">
        <f t="shared" ref="F61:I61" si="82">F62</f>
        <v>15085490</v>
      </c>
      <c r="G61" s="11">
        <f t="shared" si="82"/>
        <v>6191900</v>
      </c>
      <c r="H61" s="11">
        <f t="shared" si="82"/>
        <v>506850</v>
      </c>
      <c r="I61" s="11">
        <f t="shared" si="82"/>
        <v>0</v>
      </c>
      <c r="J61" s="11">
        <f>J62</f>
        <v>315000</v>
      </c>
      <c r="K61" s="11">
        <f t="shared" ref="K61:O61" si="83">K62</f>
        <v>0</v>
      </c>
      <c r="L61" s="11">
        <f t="shared" si="83"/>
        <v>315000</v>
      </c>
      <c r="M61" s="11">
        <f t="shared" si="83"/>
        <v>175000</v>
      </c>
      <c r="N61" s="11">
        <f t="shared" si="83"/>
        <v>0</v>
      </c>
      <c r="O61" s="11">
        <f t="shared" si="83"/>
        <v>0</v>
      </c>
      <c r="P61" s="11">
        <f t="shared" si="14"/>
        <v>15400490</v>
      </c>
      <c r="Q61" s="11">
        <f>Q62</f>
        <v>0</v>
      </c>
      <c r="R61" s="11">
        <f t="shared" ref="R61" si="84">R62</f>
        <v>0</v>
      </c>
      <c r="S61" s="11">
        <f t="shared" ref="S61" si="85">S62</f>
        <v>0</v>
      </c>
      <c r="T61" s="11">
        <f t="shared" ref="T61" si="86">T62</f>
        <v>0</v>
      </c>
      <c r="U61" s="11">
        <f t="shared" ref="U61" si="87">U62</f>
        <v>0</v>
      </c>
      <c r="V61" s="11">
        <f>V62</f>
        <v>0</v>
      </c>
      <c r="W61" s="11">
        <f t="shared" ref="W61" si="88">W62</f>
        <v>0</v>
      </c>
      <c r="X61" s="11">
        <f t="shared" ref="X61" si="89">X62</f>
        <v>0</v>
      </c>
      <c r="Y61" s="11">
        <f t="shared" ref="Y61" si="90">Y62</f>
        <v>0</v>
      </c>
      <c r="Z61" s="11">
        <f t="shared" ref="Z61" si="91">Z62</f>
        <v>0</v>
      </c>
      <c r="AA61" s="11">
        <f t="shared" ref="AA61" si="92">AA62</f>
        <v>0</v>
      </c>
      <c r="AB61" s="11">
        <f t="shared" si="24"/>
        <v>0</v>
      </c>
      <c r="AC61" s="11">
        <f t="shared" si="25"/>
        <v>15085490</v>
      </c>
      <c r="AD61" s="11">
        <f t="shared" si="26"/>
        <v>15085490</v>
      </c>
      <c r="AE61" s="11">
        <f t="shared" si="27"/>
        <v>6191900</v>
      </c>
      <c r="AF61" s="11">
        <f t="shared" si="28"/>
        <v>506850</v>
      </c>
      <c r="AG61" s="11">
        <f t="shared" si="29"/>
        <v>0</v>
      </c>
      <c r="AH61" s="11">
        <f t="shared" si="30"/>
        <v>315000</v>
      </c>
      <c r="AI61" s="11">
        <f t="shared" si="31"/>
        <v>0</v>
      </c>
      <c r="AJ61" s="11">
        <f t="shared" si="32"/>
        <v>315000</v>
      </c>
      <c r="AK61" s="11">
        <f t="shared" si="33"/>
        <v>175000</v>
      </c>
      <c r="AL61" s="11">
        <f t="shared" si="34"/>
        <v>0</v>
      </c>
      <c r="AM61" s="11">
        <f t="shared" si="35"/>
        <v>0</v>
      </c>
      <c r="AN61" s="11">
        <f t="shared" si="36"/>
        <v>15400490</v>
      </c>
    </row>
    <row r="62" spans="1:40" x14ac:dyDescent="0.2">
      <c r="A62" s="8" t="s">
        <v>166</v>
      </c>
      <c r="B62" s="7"/>
      <c r="C62" s="9"/>
      <c r="D62" s="10" t="s">
        <v>165</v>
      </c>
      <c r="E62" s="11">
        <f>SUM(E63:E71)</f>
        <v>15085490</v>
      </c>
      <c r="F62" s="11">
        <f t="shared" ref="F62:I62" si="93">SUM(F63:F71)</f>
        <v>15085490</v>
      </c>
      <c r="G62" s="11">
        <f t="shared" si="93"/>
        <v>6191900</v>
      </c>
      <c r="H62" s="11">
        <f t="shared" si="93"/>
        <v>506850</v>
      </c>
      <c r="I62" s="11">
        <f t="shared" si="93"/>
        <v>0</v>
      </c>
      <c r="J62" s="11">
        <f>SUM(J63:J71)</f>
        <v>315000</v>
      </c>
      <c r="K62" s="11">
        <f t="shared" ref="K62:O62" si="94">SUM(K63:K71)</f>
        <v>0</v>
      </c>
      <c r="L62" s="11">
        <f t="shared" si="94"/>
        <v>315000</v>
      </c>
      <c r="M62" s="11">
        <f t="shared" si="94"/>
        <v>175000</v>
      </c>
      <c r="N62" s="11">
        <f t="shared" si="94"/>
        <v>0</v>
      </c>
      <c r="O62" s="11">
        <f t="shared" si="94"/>
        <v>0</v>
      </c>
      <c r="P62" s="11">
        <f t="shared" si="14"/>
        <v>15400490</v>
      </c>
      <c r="Q62" s="11">
        <f>SUM(Q63:Q71)</f>
        <v>0</v>
      </c>
      <c r="R62" s="11">
        <f t="shared" ref="R62" si="95">SUM(R63:R71)</f>
        <v>0</v>
      </c>
      <c r="S62" s="11">
        <f t="shared" ref="S62" si="96">SUM(S63:S71)</f>
        <v>0</v>
      </c>
      <c r="T62" s="11">
        <f t="shared" ref="T62" si="97">SUM(T63:T71)</f>
        <v>0</v>
      </c>
      <c r="U62" s="11">
        <f t="shared" ref="U62" si="98">SUM(U63:U71)</f>
        <v>0</v>
      </c>
      <c r="V62" s="11">
        <f>SUM(V63:V71)</f>
        <v>0</v>
      </c>
      <c r="W62" s="11">
        <f t="shared" ref="W62" si="99">SUM(W63:W71)</f>
        <v>0</v>
      </c>
      <c r="X62" s="11">
        <f t="shared" ref="X62" si="100">SUM(X63:X71)</f>
        <v>0</v>
      </c>
      <c r="Y62" s="11">
        <f t="shared" ref="Y62" si="101">SUM(Y63:Y71)</f>
        <v>0</v>
      </c>
      <c r="Z62" s="11">
        <f t="shared" ref="Z62" si="102">SUM(Z63:Z71)</f>
        <v>0</v>
      </c>
      <c r="AA62" s="11">
        <f t="shared" ref="AA62" si="103">SUM(AA63:AA71)</f>
        <v>0</v>
      </c>
      <c r="AB62" s="11">
        <f t="shared" si="24"/>
        <v>0</v>
      </c>
      <c r="AC62" s="11">
        <f t="shared" si="25"/>
        <v>15085490</v>
      </c>
      <c r="AD62" s="11">
        <f t="shared" si="26"/>
        <v>15085490</v>
      </c>
      <c r="AE62" s="11">
        <f t="shared" si="27"/>
        <v>6191900</v>
      </c>
      <c r="AF62" s="11">
        <f t="shared" si="28"/>
        <v>506850</v>
      </c>
      <c r="AG62" s="11">
        <f t="shared" si="29"/>
        <v>0</v>
      </c>
      <c r="AH62" s="11">
        <f t="shared" si="30"/>
        <v>315000</v>
      </c>
      <c r="AI62" s="11">
        <f t="shared" si="31"/>
        <v>0</v>
      </c>
      <c r="AJ62" s="11">
        <f t="shared" si="32"/>
        <v>315000</v>
      </c>
      <c r="AK62" s="11">
        <f t="shared" si="33"/>
        <v>175000</v>
      </c>
      <c r="AL62" s="11">
        <f t="shared" si="34"/>
        <v>0</v>
      </c>
      <c r="AM62" s="11">
        <f t="shared" si="35"/>
        <v>0</v>
      </c>
      <c r="AN62" s="11">
        <f t="shared" si="36"/>
        <v>15400490</v>
      </c>
    </row>
    <row r="63" spans="1:40" ht="25.5" x14ac:dyDescent="0.2">
      <c r="A63" s="12" t="s">
        <v>167</v>
      </c>
      <c r="B63" s="12" t="s">
        <v>25</v>
      </c>
      <c r="C63" s="13" t="s">
        <v>21</v>
      </c>
      <c r="D63" s="14" t="s">
        <v>26</v>
      </c>
      <c r="E63" s="14">
        <f>F63+I63</f>
        <v>1697600</v>
      </c>
      <c r="F63" s="14">
        <v>1697600</v>
      </c>
      <c r="G63" s="14">
        <v>1295600</v>
      </c>
      <c r="H63" s="14">
        <v>89850</v>
      </c>
      <c r="I63" s="14">
        <v>0</v>
      </c>
      <c r="J63" s="14">
        <f>L63+O63</f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1">
        <f t="shared" si="14"/>
        <v>1697600</v>
      </c>
      <c r="Q63" s="14">
        <f>R63+U63</f>
        <v>0</v>
      </c>
      <c r="R63" s="14"/>
      <c r="S63" s="14"/>
      <c r="T63" s="14"/>
      <c r="U63" s="14"/>
      <c r="V63" s="14">
        <f>X63+AA63</f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1">
        <f t="shared" si="24"/>
        <v>0</v>
      </c>
      <c r="AC63" s="11">
        <f t="shared" si="25"/>
        <v>1697600</v>
      </c>
      <c r="AD63" s="11">
        <f t="shared" si="26"/>
        <v>1697600</v>
      </c>
      <c r="AE63" s="11">
        <f t="shared" si="27"/>
        <v>1295600</v>
      </c>
      <c r="AF63" s="11">
        <f t="shared" si="28"/>
        <v>89850</v>
      </c>
      <c r="AG63" s="11">
        <f t="shared" si="29"/>
        <v>0</v>
      </c>
      <c r="AH63" s="11">
        <f t="shared" si="30"/>
        <v>0</v>
      </c>
      <c r="AI63" s="11">
        <f t="shared" si="31"/>
        <v>0</v>
      </c>
      <c r="AJ63" s="11">
        <f t="shared" si="32"/>
        <v>0</v>
      </c>
      <c r="AK63" s="11">
        <f t="shared" si="33"/>
        <v>0</v>
      </c>
      <c r="AL63" s="11">
        <f t="shared" si="34"/>
        <v>0</v>
      </c>
      <c r="AM63" s="11">
        <f t="shared" si="35"/>
        <v>0</v>
      </c>
      <c r="AN63" s="11">
        <f t="shared" si="36"/>
        <v>1697600</v>
      </c>
    </row>
    <row r="64" spans="1:40" ht="25.5" x14ac:dyDescent="0.2">
      <c r="A64" s="12" t="s">
        <v>168</v>
      </c>
      <c r="B64" s="12" t="s">
        <v>170</v>
      </c>
      <c r="C64" s="13" t="s">
        <v>169</v>
      </c>
      <c r="D64" s="14" t="s">
        <v>171</v>
      </c>
      <c r="E64" s="14">
        <f t="shared" ref="E64:E71" si="104">F64+I64</f>
        <v>5200</v>
      </c>
      <c r="F64" s="14">
        <v>5200</v>
      </c>
      <c r="G64" s="14">
        <v>0</v>
      </c>
      <c r="H64" s="14">
        <v>0</v>
      </c>
      <c r="I64" s="14">
        <v>0</v>
      </c>
      <c r="J64" s="14">
        <f t="shared" ref="J64:J71" si="105">L64+O64</f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1">
        <f t="shared" si="14"/>
        <v>5200</v>
      </c>
      <c r="Q64" s="14">
        <f t="shared" ref="Q64:Q71" si="106">R64+U64</f>
        <v>0</v>
      </c>
      <c r="R64" s="14"/>
      <c r="S64" s="14"/>
      <c r="T64" s="14"/>
      <c r="U64" s="14"/>
      <c r="V64" s="14">
        <f t="shared" ref="V64:V71" si="107">X64+AA64</f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1">
        <f t="shared" si="24"/>
        <v>0</v>
      </c>
      <c r="AC64" s="11">
        <f t="shared" si="25"/>
        <v>5200</v>
      </c>
      <c r="AD64" s="11">
        <f t="shared" si="26"/>
        <v>5200</v>
      </c>
      <c r="AE64" s="11">
        <f t="shared" si="27"/>
        <v>0</v>
      </c>
      <c r="AF64" s="11">
        <f t="shared" si="28"/>
        <v>0</v>
      </c>
      <c r="AG64" s="11">
        <f t="shared" si="29"/>
        <v>0</v>
      </c>
      <c r="AH64" s="11">
        <f t="shared" si="30"/>
        <v>0</v>
      </c>
      <c r="AI64" s="11">
        <f t="shared" si="31"/>
        <v>0</v>
      </c>
      <c r="AJ64" s="11">
        <f t="shared" si="32"/>
        <v>0</v>
      </c>
      <c r="AK64" s="11">
        <f t="shared" si="33"/>
        <v>0</v>
      </c>
      <c r="AL64" s="11">
        <f t="shared" si="34"/>
        <v>0</v>
      </c>
      <c r="AM64" s="11">
        <f t="shared" si="35"/>
        <v>0</v>
      </c>
      <c r="AN64" s="11">
        <f t="shared" si="36"/>
        <v>5200</v>
      </c>
    </row>
    <row r="65" spans="1:40" ht="25.5" x14ac:dyDescent="0.2">
      <c r="A65" s="12" t="s">
        <v>172</v>
      </c>
      <c r="B65" s="12" t="s">
        <v>173</v>
      </c>
      <c r="C65" s="13" t="s">
        <v>133</v>
      </c>
      <c r="D65" s="14" t="s">
        <v>174</v>
      </c>
      <c r="E65" s="14">
        <f t="shared" si="104"/>
        <v>23640</v>
      </c>
      <c r="F65" s="14">
        <v>23640</v>
      </c>
      <c r="G65" s="14">
        <v>0</v>
      </c>
      <c r="H65" s="14">
        <v>0</v>
      </c>
      <c r="I65" s="14">
        <v>0</v>
      </c>
      <c r="J65" s="14">
        <f t="shared" si="105"/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1">
        <f t="shared" si="14"/>
        <v>23640</v>
      </c>
      <c r="Q65" s="14">
        <f t="shared" si="106"/>
        <v>0</v>
      </c>
      <c r="R65" s="14"/>
      <c r="S65" s="14"/>
      <c r="T65" s="14"/>
      <c r="U65" s="14"/>
      <c r="V65" s="14">
        <f t="shared" si="107"/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1">
        <f t="shared" si="24"/>
        <v>0</v>
      </c>
      <c r="AC65" s="11">
        <f t="shared" si="25"/>
        <v>23640</v>
      </c>
      <c r="AD65" s="11">
        <f t="shared" si="26"/>
        <v>23640</v>
      </c>
      <c r="AE65" s="11">
        <f t="shared" si="27"/>
        <v>0</v>
      </c>
      <c r="AF65" s="11">
        <f t="shared" si="28"/>
        <v>0</v>
      </c>
      <c r="AG65" s="11">
        <f t="shared" si="29"/>
        <v>0</v>
      </c>
      <c r="AH65" s="11">
        <f t="shared" si="30"/>
        <v>0</v>
      </c>
      <c r="AI65" s="11">
        <f t="shared" si="31"/>
        <v>0</v>
      </c>
      <c r="AJ65" s="11">
        <f t="shared" si="32"/>
        <v>0</v>
      </c>
      <c r="AK65" s="11">
        <f t="shared" si="33"/>
        <v>0</v>
      </c>
      <c r="AL65" s="11">
        <f t="shared" si="34"/>
        <v>0</v>
      </c>
      <c r="AM65" s="11">
        <f t="shared" si="35"/>
        <v>0</v>
      </c>
      <c r="AN65" s="11">
        <f t="shared" si="36"/>
        <v>23640</v>
      </c>
    </row>
    <row r="66" spans="1:40" ht="38.25" x14ac:dyDescent="0.2">
      <c r="A66" s="12" t="s">
        <v>175</v>
      </c>
      <c r="B66" s="12" t="s">
        <v>176</v>
      </c>
      <c r="C66" s="13" t="s">
        <v>133</v>
      </c>
      <c r="D66" s="14" t="s">
        <v>177</v>
      </c>
      <c r="E66" s="14">
        <f t="shared" si="104"/>
        <v>3435000</v>
      </c>
      <c r="F66" s="14">
        <v>3435000</v>
      </c>
      <c r="G66" s="14">
        <v>0</v>
      </c>
      <c r="H66" s="14">
        <v>0</v>
      </c>
      <c r="I66" s="14">
        <v>0</v>
      </c>
      <c r="J66" s="14">
        <f t="shared" si="105"/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1">
        <f t="shared" si="14"/>
        <v>3435000</v>
      </c>
      <c r="Q66" s="14">
        <f t="shared" si="106"/>
        <v>0</v>
      </c>
      <c r="R66" s="14"/>
      <c r="S66" s="14"/>
      <c r="T66" s="14"/>
      <c r="U66" s="14"/>
      <c r="V66" s="14">
        <f t="shared" si="107"/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1">
        <f t="shared" si="24"/>
        <v>0</v>
      </c>
      <c r="AC66" s="11">
        <f t="shared" si="25"/>
        <v>3435000</v>
      </c>
      <c r="AD66" s="11">
        <f t="shared" si="26"/>
        <v>3435000</v>
      </c>
      <c r="AE66" s="11">
        <f t="shared" si="27"/>
        <v>0</v>
      </c>
      <c r="AF66" s="11">
        <f t="shared" si="28"/>
        <v>0</v>
      </c>
      <c r="AG66" s="11">
        <f t="shared" si="29"/>
        <v>0</v>
      </c>
      <c r="AH66" s="11">
        <f t="shared" si="30"/>
        <v>0</v>
      </c>
      <c r="AI66" s="11">
        <f t="shared" si="31"/>
        <v>0</v>
      </c>
      <c r="AJ66" s="11">
        <f t="shared" si="32"/>
        <v>0</v>
      </c>
      <c r="AK66" s="11">
        <f t="shared" si="33"/>
        <v>0</v>
      </c>
      <c r="AL66" s="11">
        <f t="shared" si="34"/>
        <v>0</v>
      </c>
      <c r="AM66" s="11">
        <f t="shared" si="35"/>
        <v>0</v>
      </c>
      <c r="AN66" s="11">
        <f t="shared" si="36"/>
        <v>3435000</v>
      </c>
    </row>
    <row r="67" spans="1:40" ht="25.5" x14ac:dyDescent="0.2">
      <c r="A67" s="12" t="s">
        <v>178</v>
      </c>
      <c r="B67" s="12" t="s">
        <v>179</v>
      </c>
      <c r="C67" s="13" t="s">
        <v>169</v>
      </c>
      <c r="D67" s="14" t="s">
        <v>180</v>
      </c>
      <c r="E67" s="14">
        <f t="shared" si="104"/>
        <v>325000</v>
      </c>
      <c r="F67" s="14">
        <v>325000</v>
      </c>
      <c r="G67" s="14">
        <v>0</v>
      </c>
      <c r="H67" s="14">
        <v>0</v>
      </c>
      <c r="I67" s="14">
        <v>0</v>
      </c>
      <c r="J67" s="14">
        <f t="shared" si="105"/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1">
        <f t="shared" si="14"/>
        <v>325000</v>
      </c>
      <c r="Q67" s="14">
        <f t="shared" si="106"/>
        <v>0</v>
      </c>
      <c r="R67" s="14"/>
      <c r="S67" s="14"/>
      <c r="T67" s="14"/>
      <c r="U67" s="14"/>
      <c r="V67" s="14">
        <f t="shared" si="107"/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1">
        <f t="shared" si="24"/>
        <v>0</v>
      </c>
      <c r="AC67" s="11">
        <f t="shared" si="25"/>
        <v>325000</v>
      </c>
      <c r="AD67" s="11">
        <f t="shared" si="26"/>
        <v>325000</v>
      </c>
      <c r="AE67" s="11">
        <f t="shared" si="27"/>
        <v>0</v>
      </c>
      <c r="AF67" s="11">
        <f t="shared" si="28"/>
        <v>0</v>
      </c>
      <c r="AG67" s="11">
        <f t="shared" si="29"/>
        <v>0</v>
      </c>
      <c r="AH67" s="11">
        <f t="shared" si="30"/>
        <v>0</v>
      </c>
      <c r="AI67" s="11">
        <f t="shared" si="31"/>
        <v>0</v>
      </c>
      <c r="AJ67" s="11">
        <f t="shared" si="32"/>
        <v>0</v>
      </c>
      <c r="AK67" s="11">
        <f t="shared" si="33"/>
        <v>0</v>
      </c>
      <c r="AL67" s="11">
        <f t="shared" si="34"/>
        <v>0</v>
      </c>
      <c r="AM67" s="11">
        <f t="shared" si="35"/>
        <v>0</v>
      </c>
      <c r="AN67" s="11">
        <f t="shared" si="36"/>
        <v>325000</v>
      </c>
    </row>
    <row r="68" spans="1:40" ht="63.75" x14ac:dyDescent="0.2">
      <c r="A68" s="12" t="s">
        <v>181</v>
      </c>
      <c r="B68" s="12" t="s">
        <v>182</v>
      </c>
      <c r="C68" s="13" t="s">
        <v>157</v>
      </c>
      <c r="D68" s="14" t="s">
        <v>183</v>
      </c>
      <c r="E68" s="14">
        <f t="shared" si="104"/>
        <v>6464920</v>
      </c>
      <c r="F68" s="14">
        <v>6464920</v>
      </c>
      <c r="G68" s="14">
        <v>4704000</v>
      </c>
      <c r="H68" s="14">
        <v>283000</v>
      </c>
      <c r="I68" s="14">
        <v>0</v>
      </c>
      <c r="J68" s="14">
        <f t="shared" si="105"/>
        <v>315000</v>
      </c>
      <c r="K68" s="14">
        <v>0</v>
      </c>
      <c r="L68" s="14">
        <v>315000</v>
      </c>
      <c r="M68" s="14">
        <v>175000</v>
      </c>
      <c r="N68" s="14">
        <v>0</v>
      </c>
      <c r="O68" s="14">
        <v>0</v>
      </c>
      <c r="P68" s="11">
        <f t="shared" si="14"/>
        <v>6779920</v>
      </c>
      <c r="Q68" s="14">
        <f t="shared" si="106"/>
        <v>0</v>
      </c>
      <c r="R68" s="14"/>
      <c r="S68" s="14"/>
      <c r="T68" s="14"/>
      <c r="U68" s="14"/>
      <c r="V68" s="14">
        <f t="shared" si="107"/>
        <v>0</v>
      </c>
      <c r="W68" s="14"/>
      <c r="X68" s="14"/>
      <c r="Y68" s="14"/>
      <c r="Z68" s="14">
        <v>0</v>
      </c>
      <c r="AA68" s="14">
        <v>0</v>
      </c>
      <c r="AB68" s="11">
        <f t="shared" si="24"/>
        <v>0</v>
      </c>
      <c r="AC68" s="11">
        <f t="shared" si="25"/>
        <v>6464920</v>
      </c>
      <c r="AD68" s="11">
        <f t="shared" si="26"/>
        <v>6464920</v>
      </c>
      <c r="AE68" s="11">
        <f t="shared" si="27"/>
        <v>4704000</v>
      </c>
      <c r="AF68" s="11">
        <f t="shared" si="28"/>
        <v>283000</v>
      </c>
      <c r="AG68" s="11">
        <f t="shared" si="29"/>
        <v>0</v>
      </c>
      <c r="AH68" s="11">
        <f t="shared" si="30"/>
        <v>315000</v>
      </c>
      <c r="AI68" s="11">
        <f t="shared" si="31"/>
        <v>0</v>
      </c>
      <c r="AJ68" s="11">
        <f t="shared" si="32"/>
        <v>315000</v>
      </c>
      <c r="AK68" s="11">
        <f t="shared" si="33"/>
        <v>175000</v>
      </c>
      <c r="AL68" s="11">
        <f t="shared" si="34"/>
        <v>0</v>
      </c>
      <c r="AM68" s="11">
        <f t="shared" si="35"/>
        <v>0</v>
      </c>
      <c r="AN68" s="11">
        <f t="shared" si="36"/>
        <v>6779920</v>
      </c>
    </row>
    <row r="69" spans="1:40" ht="59.25" customHeight="1" x14ac:dyDescent="0.2">
      <c r="A69" s="12" t="s">
        <v>184</v>
      </c>
      <c r="B69" s="12" t="s">
        <v>185</v>
      </c>
      <c r="C69" s="13" t="s">
        <v>157</v>
      </c>
      <c r="D69" s="14" t="s">
        <v>186</v>
      </c>
      <c r="E69" s="14">
        <f t="shared" si="104"/>
        <v>384130</v>
      </c>
      <c r="F69" s="14">
        <v>384130</v>
      </c>
      <c r="G69" s="14">
        <v>192300</v>
      </c>
      <c r="H69" s="14">
        <v>134000</v>
      </c>
      <c r="I69" s="14">
        <v>0</v>
      </c>
      <c r="J69" s="14">
        <f t="shared" si="105"/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1">
        <f t="shared" si="14"/>
        <v>384130</v>
      </c>
      <c r="Q69" s="14">
        <f t="shared" si="106"/>
        <v>0</v>
      </c>
      <c r="R69" s="14"/>
      <c r="S69" s="14"/>
      <c r="T69" s="14"/>
      <c r="U69" s="14"/>
      <c r="V69" s="14">
        <f t="shared" si="107"/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1">
        <f t="shared" si="24"/>
        <v>0</v>
      </c>
      <c r="AC69" s="11">
        <f t="shared" si="25"/>
        <v>384130</v>
      </c>
      <c r="AD69" s="11">
        <f t="shared" si="26"/>
        <v>384130</v>
      </c>
      <c r="AE69" s="11">
        <f t="shared" si="27"/>
        <v>192300</v>
      </c>
      <c r="AF69" s="11">
        <f t="shared" si="28"/>
        <v>134000</v>
      </c>
      <c r="AG69" s="11">
        <f t="shared" si="29"/>
        <v>0</v>
      </c>
      <c r="AH69" s="11">
        <f t="shared" si="30"/>
        <v>0</v>
      </c>
      <c r="AI69" s="11">
        <f t="shared" si="31"/>
        <v>0</v>
      </c>
      <c r="AJ69" s="11">
        <f t="shared" si="32"/>
        <v>0</v>
      </c>
      <c r="AK69" s="11">
        <f t="shared" si="33"/>
        <v>0</v>
      </c>
      <c r="AL69" s="11">
        <f t="shared" si="34"/>
        <v>0</v>
      </c>
      <c r="AM69" s="11">
        <f t="shared" si="35"/>
        <v>0</v>
      </c>
      <c r="AN69" s="11">
        <f t="shared" si="36"/>
        <v>384130</v>
      </c>
    </row>
    <row r="70" spans="1:40" ht="63.75" x14ac:dyDescent="0.2">
      <c r="A70" s="12" t="s">
        <v>187</v>
      </c>
      <c r="B70" s="12" t="s">
        <v>188</v>
      </c>
      <c r="C70" s="13" t="s">
        <v>119</v>
      </c>
      <c r="D70" s="14" t="s">
        <v>189</v>
      </c>
      <c r="E70" s="14">
        <f t="shared" si="104"/>
        <v>1500000</v>
      </c>
      <c r="F70" s="14">
        <v>1500000</v>
      </c>
      <c r="G70" s="14">
        <v>0</v>
      </c>
      <c r="H70" s="14">
        <v>0</v>
      </c>
      <c r="I70" s="14">
        <v>0</v>
      </c>
      <c r="J70" s="14">
        <f t="shared" si="105"/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1">
        <f t="shared" si="14"/>
        <v>1500000</v>
      </c>
      <c r="Q70" s="14">
        <f t="shared" si="106"/>
        <v>0</v>
      </c>
      <c r="R70" s="14"/>
      <c r="S70" s="14"/>
      <c r="T70" s="14"/>
      <c r="U70" s="14"/>
      <c r="V70" s="14">
        <f t="shared" si="107"/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1">
        <f t="shared" si="24"/>
        <v>0</v>
      </c>
      <c r="AC70" s="11">
        <f t="shared" si="25"/>
        <v>1500000</v>
      </c>
      <c r="AD70" s="11">
        <f t="shared" si="26"/>
        <v>1500000</v>
      </c>
      <c r="AE70" s="11">
        <f t="shared" si="27"/>
        <v>0</v>
      </c>
      <c r="AF70" s="11">
        <f t="shared" si="28"/>
        <v>0</v>
      </c>
      <c r="AG70" s="11">
        <f t="shared" si="29"/>
        <v>0</v>
      </c>
      <c r="AH70" s="11">
        <f t="shared" si="30"/>
        <v>0</v>
      </c>
      <c r="AI70" s="11">
        <f t="shared" si="31"/>
        <v>0</v>
      </c>
      <c r="AJ70" s="11">
        <f t="shared" si="32"/>
        <v>0</v>
      </c>
      <c r="AK70" s="11">
        <f t="shared" si="33"/>
        <v>0</v>
      </c>
      <c r="AL70" s="11">
        <f t="shared" si="34"/>
        <v>0</v>
      </c>
      <c r="AM70" s="11">
        <f t="shared" si="35"/>
        <v>0</v>
      </c>
      <c r="AN70" s="11">
        <f t="shared" si="36"/>
        <v>1500000</v>
      </c>
    </row>
    <row r="71" spans="1:40" ht="25.5" x14ac:dyDescent="0.2">
      <c r="A71" s="12" t="s">
        <v>190</v>
      </c>
      <c r="B71" s="12" t="s">
        <v>41</v>
      </c>
      <c r="C71" s="13" t="s">
        <v>40</v>
      </c>
      <c r="D71" s="14" t="s">
        <v>42</v>
      </c>
      <c r="E71" s="14">
        <f t="shared" si="104"/>
        <v>1250000</v>
      </c>
      <c r="F71" s="14">
        <v>1250000</v>
      </c>
      <c r="G71" s="14">
        <v>0</v>
      </c>
      <c r="H71" s="14">
        <v>0</v>
      </c>
      <c r="I71" s="14">
        <v>0</v>
      </c>
      <c r="J71" s="14">
        <f t="shared" si="105"/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1">
        <f t="shared" si="14"/>
        <v>1250000</v>
      </c>
      <c r="Q71" s="14">
        <f t="shared" si="106"/>
        <v>0</v>
      </c>
      <c r="R71" s="14"/>
      <c r="S71" s="14"/>
      <c r="T71" s="14"/>
      <c r="U71" s="14"/>
      <c r="V71" s="14">
        <f t="shared" si="107"/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1">
        <f t="shared" si="24"/>
        <v>0</v>
      </c>
      <c r="AC71" s="11">
        <f t="shared" si="25"/>
        <v>1250000</v>
      </c>
      <c r="AD71" s="11">
        <f t="shared" si="26"/>
        <v>1250000</v>
      </c>
      <c r="AE71" s="11">
        <f t="shared" si="27"/>
        <v>0</v>
      </c>
      <c r="AF71" s="11">
        <f t="shared" si="28"/>
        <v>0</v>
      </c>
      <c r="AG71" s="11">
        <f t="shared" si="29"/>
        <v>0</v>
      </c>
      <c r="AH71" s="11">
        <f t="shared" si="30"/>
        <v>0</v>
      </c>
      <c r="AI71" s="11">
        <f t="shared" si="31"/>
        <v>0</v>
      </c>
      <c r="AJ71" s="11">
        <f t="shared" si="32"/>
        <v>0</v>
      </c>
      <c r="AK71" s="11">
        <f t="shared" si="33"/>
        <v>0</v>
      </c>
      <c r="AL71" s="11">
        <f t="shared" si="34"/>
        <v>0</v>
      </c>
      <c r="AM71" s="11">
        <f t="shared" si="35"/>
        <v>0</v>
      </c>
      <c r="AN71" s="11">
        <f t="shared" si="36"/>
        <v>1250000</v>
      </c>
    </row>
    <row r="72" spans="1:40" ht="25.5" x14ac:dyDescent="0.2">
      <c r="A72" s="8" t="s">
        <v>191</v>
      </c>
      <c r="B72" s="7"/>
      <c r="C72" s="9"/>
      <c r="D72" s="10" t="s">
        <v>192</v>
      </c>
      <c r="E72" s="11">
        <f>E73</f>
        <v>61151450</v>
      </c>
      <c r="F72" s="11">
        <f t="shared" ref="F72:O72" si="108">F73</f>
        <v>59104450</v>
      </c>
      <c r="G72" s="11">
        <f t="shared" si="108"/>
        <v>32305378</v>
      </c>
      <c r="H72" s="11">
        <f t="shared" si="108"/>
        <v>5438772</v>
      </c>
      <c r="I72" s="11">
        <f t="shared" si="108"/>
        <v>2047000</v>
      </c>
      <c r="J72" s="11">
        <f t="shared" si="108"/>
        <v>6065000</v>
      </c>
      <c r="K72" s="11">
        <f t="shared" si="108"/>
        <v>4200000</v>
      </c>
      <c r="L72" s="11">
        <f t="shared" si="108"/>
        <v>1865000</v>
      </c>
      <c r="M72" s="11">
        <f t="shared" si="108"/>
        <v>215000</v>
      </c>
      <c r="N72" s="11">
        <f t="shared" si="108"/>
        <v>0</v>
      </c>
      <c r="O72" s="11">
        <f t="shared" si="108"/>
        <v>4200000</v>
      </c>
      <c r="P72" s="11">
        <f t="shared" si="14"/>
        <v>67216450</v>
      </c>
      <c r="Q72" s="11">
        <f>Q73</f>
        <v>0</v>
      </c>
      <c r="R72" s="11">
        <f t="shared" ref="R72" si="109">R73</f>
        <v>0</v>
      </c>
      <c r="S72" s="11">
        <f t="shared" ref="S72" si="110">S73</f>
        <v>0</v>
      </c>
      <c r="T72" s="11">
        <f t="shared" ref="T72" si="111">T73</f>
        <v>0</v>
      </c>
      <c r="U72" s="11">
        <f t="shared" ref="U72" si="112">U73</f>
        <v>0</v>
      </c>
      <c r="V72" s="11">
        <f t="shared" ref="V72" si="113">V73</f>
        <v>0</v>
      </c>
      <c r="W72" s="11">
        <f t="shared" ref="W72" si="114">W73</f>
        <v>0</v>
      </c>
      <c r="X72" s="11">
        <f t="shared" ref="X72" si="115">X73</f>
        <v>0</v>
      </c>
      <c r="Y72" s="11">
        <f t="shared" ref="Y72" si="116">Y73</f>
        <v>0</v>
      </c>
      <c r="Z72" s="11">
        <f t="shared" ref="Z72" si="117">Z73</f>
        <v>0</v>
      </c>
      <c r="AA72" s="11">
        <f t="shared" ref="AA72" si="118">AA73</f>
        <v>0</v>
      </c>
      <c r="AB72" s="11">
        <f t="shared" si="24"/>
        <v>0</v>
      </c>
      <c r="AC72" s="11">
        <f t="shared" si="25"/>
        <v>61151450</v>
      </c>
      <c r="AD72" s="11">
        <f t="shared" si="26"/>
        <v>59104450</v>
      </c>
      <c r="AE72" s="11">
        <f t="shared" si="27"/>
        <v>32305378</v>
      </c>
      <c r="AF72" s="11">
        <f t="shared" si="28"/>
        <v>5438772</v>
      </c>
      <c r="AG72" s="11">
        <f t="shared" si="29"/>
        <v>2047000</v>
      </c>
      <c r="AH72" s="11">
        <f t="shared" si="30"/>
        <v>6065000</v>
      </c>
      <c r="AI72" s="11">
        <f t="shared" si="31"/>
        <v>4200000</v>
      </c>
      <c r="AJ72" s="11">
        <f t="shared" si="32"/>
        <v>1865000</v>
      </c>
      <c r="AK72" s="11">
        <f t="shared" si="33"/>
        <v>215000</v>
      </c>
      <c r="AL72" s="11">
        <f t="shared" si="34"/>
        <v>0</v>
      </c>
      <c r="AM72" s="11">
        <f t="shared" si="35"/>
        <v>4200000</v>
      </c>
      <c r="AN72" s="11">
        <f t="shared" si="36"/>
        <v>67216450</v>
      </c>
    </row>
    <row r="73" spans="1:40" ht="25.5" x14ac:dyDescent="0.2">
      <c r="A73" s="8" t="s">
        <v>193</v>
      </c>
      <c r="B73" s="7"/>
      <c r="C73" s="9"/>
      <c r="D73" s="10" t="s">
        <v>192</v>
      </c>
      <c r="E73" s="11">
        <f>SUM(E74:E83)</f>
        <v>61151450</v>
      </c>
      <c r="F73" s="11">
        <f t="shared" ref="F73:O73" si="119">SUM(F74:F83)</f>
        <v>59104450</v>
      </c>
      <c r="G73" s="11">
        <f t="shared" si="119"/>
        <v>32305378</v>
      </c>
      <c r="H73" s="11">
        <f t="shared" si="119"/>
        <v>5438772</v>
      </c>
      <c r="I73" s="11">
        <f t="shared" si="119"/>
        <v>2047000</v>
      </c>
      <c r="J73" s="11">
        <f t="shared" si="119"/>
        <v>6065000</v>
      </c>
      <c r="K73" s="11">
        <f t="shared" si="119"/>
        <v>4200000</v>
      </c>
      <c r="L73" s="11">
        <f t="shared" si="119"/>
        <v>1865000</v>
      </c>
      <c r="M73" s="11">
        <f t="shared" si="119"/>
        <v>215000</v>
      </c>
      <c r="N73" s="11">
        <f t="shared" si="119"/>
        <v>0</v>
      </c>
      <c r="O73" s="11">
        <f t="shared" si="119"/>
        <v>4200000</v>
      </c>
      <c r="P73" s="11">
        <f t="shared" si="14"/>
        <v>67216450</v>
      </c>
      <c r="Q73" s="11">
        <f>SUM(Q74:Q83)</f>
        <v>0</v>
      </c>
      <c r="R73" s="11">
        <f t="shared" ref="R73" si="120">SUM(R74:R83)</f>
        <v>0</v>
      </c>
      <c r="S73" s="11">
        <f t="shared" ref="S73" si="121">SUM(S74:S83)</f>
        <v>0</v>
      </c>
      <c r="T73" s="11">
        <f t="shared" ref="T73" si="122">SUM(T74:T83)</f>
        <v>0</v>
      </c>
      <c r="U73" s="11">
        <f t="shared" ref="U73" si="123">SUM(U74:U83)</f>
        <v>0</v>
      </c>
      <c r="V73" s="11">
        <f t="shared" ref="V73" si="124">SUM(V74:V83)</f>
        <v>0</v>
      </c>
      <c r="W73" s="11">
        <f t="shared" ref="W73" si="125">SUM(W74:W83)</f>
        <v>0</v>
      </c>
      <c r="X73" s="11">
        <f t="shared" ref="X73" si="126">SUM(X74:X83)</f>
        <v>0</v>
      </c>
      <c r="Y73" s="11">
        <f t="shared" ref="Y73" si="127">SUM(Y74:Y83)</f>
        <v>0</v>
      </c>
      <c r="Z73" s="11">
        <f t="shared" ref="Z73" si="128">SUM(Z74:Z83)</f>
        <v>0</v>
      </c>
      <c r="AA73" s="11">
        <f t="shared" ref="AA73" si="129">SUM(AA74:AA83)</f>
        <v>0</v>
      </c>
      <c r="AB73" s="11">
        <f t="shared" si="24"/>
        <v>0</v>
      </c>
      <c r="AC73" s="11">
        <f t="shared" si="25"/>
        <v>61151450</v>
      </c>
      <c r="AD73" s="11">
        <f t="shared" si="26"/>
        <v>59104450</v>
      </c>
      <c r="AE73" s="11">
        <f t="shared" si="27"/>
        <v>32305378</v>
      </c>
      <c r="AF73" s="11">
        <f t="shared" si="28"/>
        <v>5438772</v>
      </c>
      <c r="AG73" s="11">
        <f t="shared" si="29"/>
        <v>2047000</v>
      </c>
      <c r="AH73" s="11">
        <f t="shared" si="30"/>
        <v>6065000</v>
      </c>
      <c r="AI73" s="11">
        <f t="shared" si="31"/>
        <v>4200000</v>
      </c>
      <c r="AJ73" s="11">
        <f t="shared" si="32"/>
        <v>1865000</v>
      </c>
      <c r="AK73" s="11">
        <f t="shared" si="33"/>
        <v>215000</v>
      </c>
      <c r="AL73" s="11">
        <f t="shared" si="34"/>
        <v>0</v>
      </c>
      <c r="AM73" s="11">
        <f t="shared" si="35"/>
        <v>4200000</v>
      </c>
      <c r="AN73" s="11">
        <f t="shared" si="36"/>
        <v>67216450</v>
      </c>
    </row>
    <row r="74" spans="1:40" ht="25.5" x14ac:dyDescent="0.2">
      <c r="A74" s="12" t="s">
        <v>194</v>
      </c>
      <c r="B74" s="12" t="s">
        <v>25</v>
      </c>
      <c r="C74" s="13" t="s">
        <v>21</v>
      </c>
      <c r="D74" s="14" t="s">
        <v>26</v>
      </c>
      <c r="E74" s="14">
        <f>F74+I74</f>
        <v>1630024</v>
      </c>
      <c r="F74" s="14">
        <v>1630024</v>
      </c>
      <c r="G74" s="14">
        <v>945000</v>
      </c>
      <c r="H74" s="14">
        <v>255084</v>
      </c>
      <c r="I74" s="14">
        <v>0</v>
      </c>
      <c r="J74" s="14">
        <f>L74+O74</f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1">
        <f t="shared" si="14"/>
        <v>1630024</v>
      </c>
      <c r="Q74" s="14">
        <f>R74+U74</f>
        <v>0</v>
      </c>
      <c r="R74" s="14"/>
      <c r="S74" s="14"/>
      <c r="T74" s="14"/>
      <c r="U74" s="14"/>
      <c r="V74" s="14">
        <f>X74+AA74</f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1">
        <f t="shared" si="24"/>
        <v>0</v>
      </c>
      <c r="AC74" s="11">
        <f t="shared" si="25"/>
        <v>1630024</v>
      </c>
      <c r="AD74" s="11">
        <f t="shared" si="26"/>
        <v>1630024</v>
      </c>
      <c r="AE74" s="11">
        <f t="shared" si="27"/>
        <v>945000</v>
      </c>
      <c r="AF74" s="11">
        <f t="shared" si="28"/>
        <v>255084</v>
      </c>
      <c r="AG74" s="11">
        <f t="shared" si="29"/>
        <v>0</v>
      </c>
      <c r="AH74" s="11">
        <f t="shared" si="30"/>
        <v>0</v>
      </c>
      <c r="AI74" s="11">
        <f t="shared" si="31"/>
        <v>0</v>
      </c>
      <c r="AJ74" s="11">
        <f t="shared" si="32"/>
        <v>0</v>
      </c>
      <c r="AK74" s="11">
        <f t="shared" si="33"/>
        <v>0</v>
      </c>
      <c r="AL74" s="11">
        <f t="shared" si="34"/>
        <v>0</v>
      </c>
      <c r="AM74" s="11">
        <f t="shared" si="35"/>
        <v>0</v>
      </c>
      <c r="AN74" s="11">
        <f t="shared" si="36"/>
        <v>1630024</v>
      </c>
    </row>
    <row r="75" spans="1:40" x14ac:dyDescent="0.2">
      <c r="A75" s="12" t="s">
        <v>195</v>
      </c>
      <c r="B75" s="12" t="s">
        <v>196</v>
      </c>
      <c r="C75" s="13" t="s">
        <v>132</v>
      </c>
      <c r="D75" s="14" t="s">
        <v>197</v>
      </c>
      <c r="E75" s="14">
        <f t="shared" ref="E75:E83" si="130">F75+I75</f>
        <v>4569700</v>
      </c>
      <c r="F75" s="14">
        <v>4569700</v>
      </c>
      <c r="G75" s="14">
        <v>3350000</v>
      </c>
      <c r="H75" s="14">
        <v>381880</v>
      </c>
      <c r="I75" s="14">
        <v>0</v>
      </c>
      <c r="J75" s="14">
        <f t="shared" ref="J75:J83" si="131">L75+O75</f>
        <v>340000</v>
      </c>
      <c r="K75" s="14">
        <v>0</v>
      </c>
      <c r="L75" s="14">
        <v>340000</v>
      </c>
      <c r="M75" s="14">
        <v>215000</v>
      </c>
      <c r="N75" s="14">
        <v>0</v>
      </c>
      <c r="O75" s="14">
        <v>0</v>
      </c>
      <c r="P75" s="11">
        <f t="shared" si="14"/>
        <v>4909700</v>
      </c>
      <c r="Q75" s="14">
        <f t="shared" ref="Q75:Q83" si="132">R75+U75</f>
        <v>0</v>
      </c>
      <c r="R75" s="14"/>
      <c r="S75" s="14"/>
      <c r="T75" s="14"/>
      <c r="U75" s="14"/>
      <c r="V75" s="14">
        <f t="shared" ref="V75:V83" si="133">X75+AA75</f>
        <v>0</v>
      </c>
      <c r="W75" s="14">
        <v>0</v>
      </c>
      <c r="X75" s="14"/>
      <c r="Y75" s="14"/>
      <c r="Z75" s="14">
        <v>0</v>
      </c>
      <c r="AA75" s="14">
        <v>0</v>
      </c>
      <c r="AB75" s="11">
        <f t="shared" si="24"/>
        <v>0</v>
      </c>
      <c r="AC75" s="11">
        <f t="shared" si="25"/>
        <v>4569700</v>
      </c>
      <c r="AD75" s="11">
        <f t="shared" si="26"/>
        <v>4569700</v>
      </c>
      <c r="AE75" s="11">
        <f t="shared" si="27"/>
        <v>3350000</v>
      </c>
      <c r="AF75" s="11">
        <f t="shared" si="28"/>
        <v>381880</v>
      </c>
      <c r="AG75" s="11">
        <f t="shared" si="29"/>
        <v>0</v>
      </c>
      <c r="AH75" s="11">
        <f t="shared" si="30"/>
        <v>340000</v>
      </c>
      <c r="AI75" s="11">
        <f t="shared" si="31"/>
        <v>0</v>
      </c>
      <c r="AJ75" s="11">
        <f t="shared" si="32"/>
        <v>340000</v>
      </c>
      <c r="AK75" s="11">
        <f t="shared" si="33"/>
        <v>215000</v>
      </c>
      <c r="AL75" s="11">
        <f t="shared" si="34"/>
        <v>0</v>
      </c>
      <c r="AM75" s="11">
        <f t="shared" si="35"/>
        <v>0</v>
      </c>
      <c r="AN75" s="11">
        <f t="shared" si="36"/>
        <v>4909700</v>
      </c>
    </row>
    <row r="76" spans="1:40" ht="38.25" x14ac:dyDescent="0.2">
      <c r="A76" s="12" t="s">
        <v>198</v>
      </c>
      <c r="B76" s="12" t="s">
        <v>199</v>
      </c>
      <c r="C76" s="13" t="s">
        <v>157</v>
      </c>
      <c r="D76" s="14" t="s">
        <v>200</v>
      </c>
      <c r="E76" s="14">
        <f t="shared" si="130"/>
        <v>1238200</v>
      </c>
      <c r="F76" s="14">
        <v>1177200</v>
      </c>
      <c r="G76" s="14">
        <v>790700</v>
      </c>
      <c r="H76" s="14">
        <v>107000</v>
      </c>
      <c r="I76" s="14">
        <v>61000</v>
      </c>
      <c r="J76" s="14">
        <f t="shared" si="131"/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1">
        <f t="shared" si="14"/>
        <v>1238200</v>
      </c>
      <c r="Q76" s="14">
        <f t="shared" si="132"/>
        <v>0</v>
      </c>
      <c r="R76" s="14"/>
      <c r="S76" s="14"/>
      <c r="T76" s="14"/>
      <c r="U76" s="14"/>
      <c r="V76" s="14">
        <f t="shared" si="133"/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1">
        <f t="shared" si="24"/>
        <v>0</v>
      </c>
      <c r="AC76" s="11">
        <f t="shared" si="25"/>
        <v>1238200</v>
      </c>
      <c r="AD76" s="11">
        <f t="shared" si="26"/>
        <v>1177200</v>
      </c>
      <c r="AE76" s="11">
        <f t="shared" si="27"/>
        <v>790700</v>
      </c>
      <c r="AF76" s="11">
        <f t="shared" si="28"/>
        <v>107000</v>
      </c>
      <c r="AG76" s="11">
        <f t="shared" si="29"/>
        <v>61000</v>
      </c>
      <c r="AH76" s="11">
        <f t="shared" si="30"/>
        <v>0</v>
      </c>
      <c r="AI76" s="11">
        <f t="shared" si="31"/>
        <v>0</v>
      </c>
      <c r="AJ76" s="11">
        <f t="shared" si="32"/>
        <v>0</v>
      </c>
      <c r="AK76" s="11">
        <f t="shared" si="33"/>
        <v>0</v>
      </c>
      <c r="AL76" s="11">
        <f t="shared" si="34"/>
        <v>0</v>
      </c>
      <c r="AM76" s="11">
        <f t="shared" si="35"/>
        <v>0</v>
      </c>
      <c r="AN76" s="11">
        <f t="shared" si="36"/>
        <v>1238200</v>
      </c>
    </row>
    <row r="77" spans="1:40" x14ac:dyDescent="0.2">
      <c r="A77" s="12" t="s">
        <v>201</v>
      </c>
      <c r="B77" s="12" t="s">
        <v>203</v>
      </c>
      <c r="C77" s="13" t="s">
        <v>202</v>
      </c>
      <c r="D77" s="14" t="s">
        <v>204</v>
      </c>
      <c r="E77" s="14">
        <f t="shared" si="130"/>
        <v>6308500</v>
      </c>
      <c r="F77" s="14">
        <v>5562500</v>
      </c>
      <c r="G77" s="14">
        <v>3500000</v>
      </c>
      <c r="H77" s="14">
        <v>513000</v>
      </c>
      <c r="I77" s="14">
        <v>746000</v>
      </c>
      <c r="J77" s="14">
        <f t="shared" si="131"/>
        <v>25000</v>
      </c>
      <c r="K77" s="14">
        <v>0</v>
      </c>
      <c r="L77" s="14">
        <v>25000</v>
      </c>
      <c r="M77" s="14">
        <v>0</v>
      </c>
      <c r="N77" s="14">
        <v>0</v>
      </c>
      <c r="O77" s="14">
        <v>0</v>
      </c>
      <c r="P77" s="11">
        <f t="shared" si="14"/>
        <v>6333500</v>
      </c>
      <c r="Q77" s="14">
        <f t="shared" si="132"/>
        <v>0</v>
      </c>
      <c r="R77" s="14"/>
      <c r="S77" s="14"/>
      <c r="T77" s="14"/>
      <c r="U77" s="14"/>
      <c r="V77" s="14">
        <f t="shared" si="133"/>
        <v>0</v>
      </c>
      <c r="W77" s="14">
        <v>0</v>
      </c>
      <c r="X77" s="14"/>
      <c r="Y77" s="14">
        <v>0</v>
      </c>
      <c r="Z77" s="14">
        <v>0</v>
      </c>
      <c r="AA77" s="14">
        <v>0</v>
      </c>
      <c r="AB77" s="11">
        <f t="shared" si="24"/>
        <v>0</v>
      </c>
      <c r="AC77" s="11">
        <f t="shared" si="25"/>
        <v>6308500</v>
      </c>
      <c r="AD77" s="11">
        <f t="shared" si="26"/>
        <v>5562500</v>
      </c>
      <c r="AE77" s="11">
        <f t="shared" si="27"/>
        <v>3500000</v>
      </c>
      <c r="AF77" s="11">
        <f t="shared" si="28"/>
        <v>513000</v>
      </c>
      <c r="AG77" s="11">
        <f t="shared" si="29"/>
        <v>746000</v>
      </c>
      <c r="AH77" s="11">
        <f t="shared" si="30"/>
        <v>25000</v>
      </c>
      <c r="AI77" s="11">
        <f t="shared" si="31"/>
        <v>0</v>
      </c>
      <c r="AJ77" s="11">
        <f t="shared" si="32"/>
        <v>25000</v>
      </c>
      <c r="AK77" s="11">
        <f t="shared" si="33"/>
        <v>0</v>
      </c>
      <c r="AL77" s="11">
        <f t="shared" si="34"/>
        <v>0</v>
      </c>
      <c r="AM77" s="11">
        <f t="shared" si="35"/>
        <v>0</v>
      </c>
      <c r="AN77" s="11">
        <f t="shared" si="36"/>
        <v>6333500</v>
      </c>
    </row>
    <row r="78" spans="1:40" x14ac:dyDescent="0.2">
      <c r="A78" s="12" t="s">
        <v>205</v>
      </c>
      <c r="B78" s="12" t="s">
        <v>206</v>
      </c>
      <c r="C78" s="13" t="s">
        <v>202</v>
      </c>
      <c r="D78" s="14" t="s">
        <v>207</v>
      </c>
      <c r="E78" s="14">
        <f t="shared" si="130"/>
        <v>4101308</v>
      </c>
      <c r="F78" s="14">
        <v>3801308</v>
      </c>
      <c r="G78" s="14">
        <v>1280000</v>
      </c>
      <c r="H78" s="14">
        <v>488308</v>
      </c>
      <c r="I78" s="14">
        <v>300000</v>
      </c>
      <c r="J78" s="14">
        <f t="shared" si="131"/>
        <v>460000</v>
      </c>
      <c r="K78" s="14">
        <v>0</v>
      </c>
      <c r="L78" s="14">
        <v>460000</v>
      </c>
      <c r="M78" s="14">
        <v>0</v>
      </c>
      <c r="N78" s="14">
        <v>0</v>
      </c>
      <c r="O78" s="14">
        <v>0</v>
      </c>
      <c r="P78" s="11">
        <f t="shared" si="14"/>
        <v>4561308</v>
      </c>
      <c r="Q78" s="14">
        <f t="shared" si="132"/>
        <v>0</v>
      </c>
      <c r="R78" s="14"/>
      <c r="S78" s="14"/>
      <c r="T78" s="14"/>
      <c r="U78" s="14"/>
      <c r="V78" s="14">
        <f t="shared" si="133"/>
        <v>0</v>
      </c>
      <c r="W78" s="14">
        <v>0</v>
      </c>
      <c r="X78" s="14"/>
      <c r="Y78" s="14">
        <v>0</v>
      </c>
      <c r="Z78" s="14">
        <v>0</v>
      </c>
      <c r="AA78" s="14">
        <v>0</v>
      </c>
      <c r="AB78" s="11">
        <f t="shared" si="24"/>
        <v>0</v>
      </c>
      <c r="AC78" s="11">
        <f t="shared" si="25"/>
        <v>4101308</v>
      </c>
      <c r="AD78" s="11">
        <f t="shared" si="26"/>
        <v>3801308</v>
      </c>
      <c r="AE78" s="11">
        <f t="shared" si="27"/>
        <v>1280000</v>
      </c>
      <c r="AF78" s="11">
        <f t="shared" si="28"/>
        <v>488308</v>
      </c>
      <c r="AG78" s="11">
        <f t="shared" si="29"/>
        <v>300000</v>
      </c>
      <c r="AH78" s="11">
        <f t="shared" si="30"/>
        <v>460000</v>
      </c>
      <c r="AI78" s="11">
        <f t="shared" si="31"/>
        <v>0</v>
      </c>
      <c r="AJ78" s="11">
        <f t="shared" si="32"/>
        <v>460000</v>
      </c>
      <c r="AK78" s="11">
        <f t="shared" si="33"/>
        <v>0</v>
      </c>
      <c r="AL78" s="11">
        <f t="shared" si="34"/>
        <v>0</v>
      </c>
      <c r="AM78" s="11">
        <f t="shared" si="35"/>
        <v>0</v>
      </c>
      <c r="AN78" s="11">
        <f t="shared" si="36"/>
        <v>4561308</v>
      </c>
    </row>
    <row r="79" spans="1:40" ht="25.5" x14ac:dyDescent="0.2">
      <c r="A79" s="12" t="s">
        <v>208</v>
      </c>
      <c r="B79" s="12" t="s">
        <v>210</v>
      </c>
      <c r="C79" s="13" t="s">
        <v>209</v>
      </c>
      <c r="D79" s="14" t="s">
        <v>211</v>
      </c>
      <c r="E79" s="14">
        <f t="shared" si="130"/>
        <v>14161100</v>
      </c>
      <c r="F79" s="14">
        <v>13921100</v>
      </c>
      <c r="G79" s="14">
        <v>8120000</v>
      </c>
      <c r="H79" s="14">
        <v>2597500</v>
      </c>
      <c r="I79" s="14">
        <v>240000</v>
      </c>
      <c r="J79" s="14">
        <f t="shared" si="131"/>
        <v>90000</v>
      </c>
      <c r="K79" s="14">
        <v>0</v>
      </c>
      <c r="L79" s="14">
        <v>90000</v>
      </c>
      <c r="M79" s="14">
        <v>0</v>
      </c>
      <c r="N79" s="14">
        <v>0</v>
      </c>
      <c r="O79" s="14">
        <v>0</v>
      </c>
      <c r="P79" s="11">
        <f t="shared" si="14"/>
        <v>14251100</v>
      </c>
      <c r="Q79" s="14">
        <f t="shared" si="132"/>
        <v>0</v>
      </c>
      <c r="R79" s="14"/>
      <c r="S79" s="14"/>
      <c r="T79" s="14"/>
      <c r="U79" s="14"/>
      <c r="V79" s="14">
        <f t="shared" si="133"/>
        <v>0</v>
      </c>
      <c r="W79" s="14">
        <v>0</v>
      </c>
      <c r="X79" s="14"/>
      <c r="Y79" s="14">
        <v>0</v>
      </c>
      <c r="Z79" s="14">
        <v>0</v>
      </c>
      <c r="AA79" s="14">
        <v>0</v>
      </c>
      <c r="AB79" s="11">
        <f t="shared" si="24"/>
        <v>0</v>
      </c>
      <c r="AC79" s="11">
        <f t="shared" si="25"/>
        <v>14161100</v>
      </c>
      <c r="AD79" s="11">
        <f t="shared" si="26"/>
        <v>13921100</v>
      </c>
      <c r="AE79" s="11">
        <f t="shared" si="27"/>
        <v>8120000</v>
      </c>
      <c r="AF79" s="11">
        <f t="shared" si="28"/>
        <v>2597500</v>
      </c>
      <c r="AG79" s="11">
        <f t="shared" si="29"/>
        <v>240000</v>
      </c>
      <c r="AH79" s="11">
        <f t="shared" si="30"/>
        <v>90000</v>
      </c>
      <c r="AI79" s="11">
        <f t="shared" si="31"/>
        <v>0</v>
      </c>
      <c r="AJ79" s="11">
        <f t="shared" si="32"/>
        <v>90000</v>
      </c>
      <c r="AK79" s="11">
        <f t="shared" si="33"/>
        <v>0</v>
      </c>
      <c r="AL79" s="11">
        <f t="shared" si="34"/>
        <v>0</v>
      </c>
      <c r="AM79" s="11">
        <f t="shared" si="35"/>
        <v>0</v>
      </c>
      <c r="AN79" s="11">
        <f t="shared" si="36"/>
        <v>14251100</v>
      </c>
    </row>
    <row r="80" spans="1:40" x14ac:dyDescent="0.2">
      <c r="A80" s="12" t="s">
        <v>212</v>
      </c>
      <c r="B80" s="12" t="s">
        <v>213</v>
      </c>
      <c r="C80" s="13" t="s">
        <v>209</v>
      </c>
      <c r="D80" s="14" t="s">
        <v>214</v>
      </c>
      <c r="E80" s="14">
        <f t="shared" si="130"/>
        <v>879900</v>
      </c>
      <c r="F80" s="14">
        <v>879900</v>
      </c>
      <c r="G80" s="14">
        <v>0</v>
      </c>
      <c r="H80" s="14">
        <v>0</v>
      </c>
      <c r="I80" s="14">
        <v>0</v>
      </c>
      <c r="J80" s="14">
        <f t="shared" si="131"/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1">
        <f t="shared" si="14"/>
        <v>879900</v>
      </c>
      <c r="Q80" s="14">
        <f t="shared" si="132"/>
        <v>0</v>
      </c>
      <c r="R80" s="14"/>
      <c r="S80" s="14"/>
      <c r="T80" s="14"/>
      <c r="U80" s="14"/>
      <c r="V80" s="14">
        <f t="shared" si="133"/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1">
        <f t="shared" si="24"/>
        <v>0</v>
      </c>
      <c r="AC80" s="11">
        <f t="shared" si="25"/>
        <v>879900</v>
      </c>
      <c r="AD80" s="11">
        <f t="shared" si="26"/>
        <v>879900</v>
      </c>
      <c r="AE80" s="11">
        <f t="shared" si="27"/>
        <v>0</v>
      </c>
      <c r="AF80" s="11">
        <f t="shared" si="28"/>
        <v>0</v>
      </c>
      <c r="AG80" s="11">
        <f t="shared" si="29"/>
        <v>0</v>
      </c>
      <c r="AH80" s="11">
        <f t="shared" si="30"/>
        <v>0</v>
      </c>
      <c r="AI80" s="11">
        <f t="shared" si="31"/>
        <v>0</v>
      </c>
      <c r="AJ80" s="11">
        <f t="shared" si="32"/>
        <v>0</v>
      </c>
      <c r="AK80" s="11">
        <f t="shared" si="33"/>
        <v>0</v>
      </c>
      <c r="AL80" s="11">
        <f t="shared" si="34"/>
        <v>0</v>
      </c>
      <c r="AM80" s="11">
        <f t="shared" si="35"/>
        <v>0</v>
      </c>
      <c r="AN80" s="11">
        <f t="shared" si="36"/>
        <v>879900</v>
      </c>
    </row>
    <row r="81" spans="1:40" ht="38.25" x14ac:dyDescent="0.2">
      <c r="A81" s="12" t="s">
        <v>215</v>
      </c>
      <c r="B81" s="12" t="s">
        <v>216</v>
      </c>
      <c r="C81" s="13" t="s">
        <v>209</v>
      </c>
      <c r="D81" s="14" t="s">
        <v>217</v>
      </c>
      <c r="E81" s="14">
        <f t="shared" si="130"/>
        <v>0</v>
      </c>
      <c r="F81" s="14">
        <v>0</v>
      </c>
      <c r="G81" s="14">
        <v>0</v>
      </c>
      <c r="H81" s="14">
        <v>0</v>
      </c>
      <c r="I81" s="14">
        <v>0</v>
      </c>
      <c r="J81" s="14">
        <f t="shared" si="131"/>
        <v>2700000</v>
      </c>
      <c r="K81" s="14">
        <v>2700000</v>
      </c>
      <c r="L81" s="14">
        <v>0</v>
      </c>
      <c r="M81" s="14">
        <v>0</v>
      </c>
      <c r="N81" s="14">
        <v>0</v>
      </c>
      <c r="O81" s="14">
        <v>2700000</v>
      </c>
      <c r="P81" s="11">
        <f t="shared" ref="P81:P101" si="134">E81+J81</f>
        <v>2700000</v>
      </c>
      <c r="Q81" s="14">
        <f t="shared" si="132"/>
        <v>0</v>
      </c>
      <c r="R81" s="14"/>
      <c r="S81" s="14"/>
      <c r="T81" s="14"/>
      <c r="U81" s="14"/>
      <c r="V81" s="14">
        <f t="shared" si="133"/>
        <v>0</v>
      </c>
      <c r="W81" s="14"/>
      <c r="X81" s="14">
        <v>0</v>
      </c>
      <c r="Y81" s="14">
        <v>0</v>
      </c>
      <c r="Z81" s="14">
        <v>0</v>
      </c>
      <c r="AA81" s="14"/>
      <c r="AB81" s="11">
        <f t="shared" ref="AB81:AB96" si="135">Q81+V81</f>
        <v>0</v>
      </c>
      <c r="AC81" s="11">
        <f t="shared" ref="AC81:AC102" si="136">E81+Q81</f>
        <v>0</v>
      </c>
      <c r="AD81" s="11">
        <f t="shared" ref="AD81:AD102" si="137">F81+R81</f>
        <v>0</v>
      </c>
      <c r="AE81" s="11">
        <f t="shared" ref="AE81:AE102" si="138">G81+S81</f>
        <v>0</v>
      </c>
      <c r="AF81" s="11">
        <f t="shared" ref="AF81:AF102" si="139">H81+T81</f>
        <v>0</v>
      </c>
      <c r="AG81" s="11">
        <f t="shared" ref="AG81:AG102" si="140">I81+U81</f>
        <v>0</v>
      </c>
      <c r="AH81" s="11">
        <f t="shared" ref="AH81:AH102" si="141">J81+V81</f>
        <v>2700000</v>
      </c>
      <c r="AI81" s="11">
        <f t="shared" ref="AI81:AI102" si="142">K81+W81</f>
        <v>2700000</v>
      </c>
      <c r="AJ81" s="11">
        <f t="shared" ref="AJ81:AJ102" si="143">L81+X81</f>
        <v>0</v>
      </c>
      <c r="AK81" s="11">
        <f t="shared" ref="AK81:AK102" si="144">M81+Y81</f>
        <v>0</v>
      </c>
      <c r="AL81" s="11">
        <f t="shared" ref="AL81:AL102" si="145">N81+Z81</f>
        <v>0</v>
      </c>
      <c r="AM81" s="11">
        <f t="shared" ref="AM81:AM102" si="146">O81+AA81</f>
        <v>2700000</v>
      </c>
      <c r="AN81" s="11">
        <f t="shared" ref="AN81:AN102" si="147">P81+AB81</f>
        <v>2700000</v>
      </c>
    </row>
    <row r="82" spans="1:40" ht="42.75" customHeight="1" x14ac:dyDescent="0.2">
      <c r="A82" s="12" t="s">
        <v>218</v>
      </c>
      <c r="B82" s="12" t="s">
        <v>219</v>
      </c>
      <c r="C82" s="13" t="s">
        <v>161</v>
      </c>
      <c r="D82" s="14" t="s">
        <v>220</v>
      </c>
      <c r="E82" s="14">
        <f t="shared" si="130"/>
        <v>28262718</v>
      </c>
      <c r="F82" s="14">
        <v>27562718</v>
      </c>
      <c r="G82" s="14">
        <v>14319678</v>
      </c>
      <c r="H82" s="14">
        <v>1096000</v>
      </c>
      <c r="I82" s="14">
        <v>700000</v>
      </c>
      <c r="J82" s="14">
        <f t="shared" si="131"/>
        <v>950000</v>
      </c>
      <c r="K82" s="14">
        <v>0</v>
      </c>
      <c r="L82" s="14">
        <v>950000</v>
      </c>
      <c r="M82" s="14">
        <v>0</v>
      </c>
      <c r="N82" s="14">
        <v>0</v>
      </c>
      <c r="O82" s="14">
        <v>0</v>
      </c>
      <c r="P82" s="11">
        <f t="shared" si="134"/>
        <v>29212718</v>
      </c>
      <c r="Q82" s="14">
        <f t="shared" si="132"/>
        <v>0</v>
      </c>
      <c r="R82" s="14"/>
      <c r="S82" s="14"/>
      <c r="T82" s="14"/>
      <c r="U82" s="14"/>
      <c r="V82" s="14">
        <f t="shared" si="133"/>
        <v>0</v>
      </c>
      <c r="W82" s="14">
        <v>0</v>
      </c>
      <c r="X82" s="14"/>
      <c r="Y82" s="14">
        <v>0</v>
      </c>
      <c r="Z82" s="14">
        <v>0</v>
      </c>
      <c r="AA82" s="14">
        <v>0</v>
      </c>
      <c r="AB82" s="11">
        <f t="shared" si="135"/>
        <v>0</v>
      </c>
      <c r="AC82" s="11">
        <f t="shared" si="136"/>
        <v>28262718</v>
      </c>
      <c r="AD82" s="11">
        <f t="shared" si="137"/>
        <v>27562718</v>
      </c>
      <c r="AE82" s="11">
        <f t="shared" si="138"/>
        <v>14319678</v>
      </c>
      <c r="AF82" s="11">
        <f t="shared" si="139"/>
        <v>1096000</v>
      </c>
      <c r="AG82" s="11">
        <f t="shared" si="140"/>
        <v>700000</v>
      </c>
      <c r="AH82" s="11">
        <f t="shared" si="141"/>
        <v>950000</v>
      </c>
      <c r="AI82" s="11">
        <f t="shared" si="142"/>
        <v>0</v>
      </c>
      <c r="AJ82" s="11">
        <f t="shared" si="143"/>
        <v>950000</v>
      </c>
      <c r="AK82" s="11">
        <f t="shared" si="144"/>
        <v>0</v>
      </c>
      <c r="AL82" s="11">
        <f t="shared" si="145"/>
        <v>0</v>
      </c>
      <c r="AM82" s="11">
        <f t="shared" si="146"/>
        <v>0</v>
      </c>
      <c r="AN82" s="11">
        <f t="shared" si="147"/>
        <v>29212718</v>
      </c>
    </row>
    <row r="83" spans="1:40" ht="54.75" customHeight="1" x14ac:dyDescent="0.2">
      <c r="A83" s="12" t="s">
        <v>221</v>
      </c>
      <c r="B83" s="12" t="s">
        <v>222</v>
      </c>
      <c r="C83" s="13" t="s">
        <v>161</v>
      </c>
      <c r="D83" s="14" t="s">
        <v>223</v>
      </c>
      <c r="E83" s="14">
        <f t="shared" si="130"/>
        <v>0</v>
      </c>
      <c r="F83" s="14">
        <v>0</v>
      </c>
      <c r="G83" s="14">
        <v>0</v>
      </c>
      <c r="H83" s="14">
        <v>0</v>
      </c>
      <c r="I83" s="14">
        <v>0</v>
      </c>
      <c r="J83" s="14">
        <f t="shared" si="131"/>
        <v>1500000</v>
      </c>
      <c r="K83" s="14">
        <v>1500000</v>
      </c>
      <c r="L83" s="14">
        <v>0</v>
      </c>
      <c r="M83" s="14">
        <v>0</v>
      </c>
      <c r="N83" s="14">
        <v>0</v>
      </c>
      <c r="O83" s="14">
        <v>1500000</v>
      </c>
      <c r="P83" s="11">
        <f t="shared" si="134"/>
        <v>1500000</v>
      </c>
      <c r="Q83" s="14">
        <f t="shared" si="132"/>
        <v>0</v>
      </c>
      <c r="R83" s="14"/>
      <c r="S83" s="14"/>
      <c r="T83" s="14"/>
      <c r="U83" s="14"/>
      <c r="V83" s="14">
        <f t="shared" si="133"/>
        <v>0</v>
      </c>
      <c r="W83" s="14"/>
      <c r="X83" s="14">
        <v>0</v>
      </c>
      <c r="Y83" s="14">
        <v>0</v>
      </c>
      <c r="Z83" s="14">
        <v>0</v>
      </c>
      <c r="AA83" s="14"/>
      <c r="AB83" s="11">
        <f t="shared" si="135"/>
        <v>0</v>
      </c>
      <c r="AC83" s="11">
        <f t="shared" si="136"/>
        <v>0</v>
      </c>
      <c r="AD83" s="11">
        <f t="shared" si="137"/>
        <v>0</v>
      </c>
      <c r="AE83" s="11">
        <f t="shared" si="138"/>
        <v>0</v>
      </c>
      <c r="AF83" s="11">
        <f t="shared" si="139"/>
        <v>0</v>
      </c>
      <c r="AG83" s="11">
        <f t="shared" si="140"/>
        <v>0</v>
      </c>
      <c r="AH83" s="11">
        <f t="shared" si="141"/>
        <v>1500000</v>
      </c>
      <c r="AI83" s="11">
        <f t="shared" si="142"/>
        <v>1500000</v>
      </c>
      <c r="AJ83" s="11">
        <f t="shared" si="143"/>
        <v>0</v>
      </c>
      <c r="AK83" s="11">
        <f t="shared" si="144"/>
        <v>0</v>
      </c>
      <c r="AL83" s="11">
        <f t="shared" si="145"/>
        <v>0</v>
      </c>
      <c r="AM83" s="11">
        <f t="shared" si="146"/>
        <v>1500000</v>
      </c>
      <c r="AN83" s="11">
        <f t="shared" si="147"/>
        <v>1500000</v>
      </c>
    </row>
    <row r="84" spans="1:40" ht="25.5" x14ac:dyDescent="0.2">
      <c r="A84" s="8" t="s">
        <v>224</v>
      </c>
      <c r="B84" s="7"/>
      <c r="C84" s="9"/>
      <c r="D84" s="10" t="s">
        <v>225</v>
      </c>
      <c r="E84" s="11">
        <f>E85</f>
        <v>6177874</v>
      </c>
      <c r="F84" s="11">
        <f t="shared" ref="F84:O84" si="148">F85</f>
        <v>4147874</v>
      </c>
      <c r="G84" s="11">
        <f t="shared" si="148"/>
        <v>2909175</v>
      </c>
      <c r="H84" s="11">
        <f t="shared" si="148"/>
        <v>62400</v>
      </c>
      <c r="I84" s="11">
        <f t="shared" si="148"/>
        <v>2030000</v>
      </c>
      <c r="J84" s="11">
        <f t="shared" si="148"/>
        <v>25800000</v>
      </c>
      <c r="K84" s="11">
        <f t="shared" si="148"/>
        <v>25800000</v>
      </c>
      <c r="L84" s="11">
        <f t="shared" si="148"/>
        <v>0</v>
      </c>
      <c r="M84" s="11">
        <f t="shared" si="148"/>
        <v>0</v>
      </c>
      <c r="N84" s="11">
        <f t="shared" si="148"/>
        <v>0</v>
      </c>
      <c r="O84" s="11">
        <f t="shared" si="148"/>
        <v>25800000</v>
      </c>
      <c r="P84" s="11">
        <f t="shared" si="134"/>
        <v>31977874</v>
      </c>
      <c r="Q84" s="11">
        <f>Q85</f>
        <v>0</v>
      </c>
      <c r="R84" s="11">
        <f t="shared" ref="R84" si="149">R85</f>
        <v>0</v>
      </c>
      <c r="S84" s="11">
        <f t="shared" ref="S84" si="150">S85</f>
        <v>0</v>
      </c>
      <c r="T84" s="11">
        <f t="shared" ref="T84" si="151">T85</f>
        <v>0</v>
      </c>
      <c r="U84" s="11">
        <f t="shared" ref="U84" si="152">U85</f>
        <v>0</v>
      </c>
      <c r="V84" s="11">
        <f t="shared" ref="V84" si="153">V85</f>
        <v>0</v>
      </c>
      <c r="W84" s="11">
        <f t="shared" ref="W84" si="154">W85</f>
        <v>0</v>
      </c>
      <c r="X84" s="11">
        <f t="shared" ref="X84" si="155">X85</f>
        <v>0</v>
      </c>
      <c r="Y84" s="11">
        <f t="shared" ref="Y84" si="156">Y85</f>
        <v>0</v>
      </c>
      <c r="Z84" s="11">
        <f t="shared" ref="Z84" si="157">Z85</f>
        <v>0</v>
      </c>
      <c r="AA84" s="11">
        <f t="shared" ref="AA84" si="158">AA85</f>
        <v>0</v>
      </c>
      <c r="AB84" s="11">
        <f t="shared" si="135"/>
        <v>0</v>
      </c>
      <c r="AC84" s="11">
        <f t="shared" si="136"/>
        <v>6177874</v>
      </c>
      <c r="AD84" s="11">
        <f t="shared" si="137"/>
        <v>4147874</v>
      </c>
      <c r="AE84" s="11">
        <f t="shared" si="138"/>
        <v>2909175</v>
      </c>
      <c r="AF84" s="11">
        <f t="shared" si="139"/>
        <v>62400</v>
      </c>
      <c r="AG84" s="11">
        <f t="shared" si="140"/>
        <v>2030000</v>
      </c>
      <c r="AH84" s="11">
        <f t="shared" si="141"/>
        <v>25800000</v>
      </c>
      <c r="AI84" s="11">
        <f t="shared" si="142"/>
        <v>25800000</v>
      </c>
      <c r="AJ84" s="11">
        <f t="shared" si="143"/>
        <v>0</v>
      </c>
      <c r="AK84" s="11">
        <f t="shared" si="144"/>
        <v>0</v>
      </c>
      <c r="AL84" s="11">
        <f t="shared" si="145"/>
        <v>0</v>
      </c>
      <c r="AM84" s="11">
        <f t="shared" si="146"/>
        <v>25800000</v>
      </c>
      <c r="AN84" s="11">
        <f t="shared" si="147"/>
        <v>31977874</v>
      </c>
    </row>
    <row r="85" spans="1:40" ht="25.5" x14ac:dyDescent="0.2">
      <c r="A85" s="8" t="s">
        <v>226</v>
      </c>
      <c r="B85" s="7"/>
      <c r="C85" s="9"/>
      <c r="D85" s="10" t="s">
        <v>225</v>
      </c>
      <c r="E85" s="11">
        <f>SUM(E86:E96)</f>
        <v>6177874</v>
      </c>
      <c r="F85" s="11">
        <f t="shared" ref="F85:O85" si="159">SUM(F86:F96)</f>
        <v>4147874</v>
      </c>
      <c r="G85" s="11">
        <f t="shared" si="159"/>
        <v>2909175</v>
      </c>
      <c r="H85" s="11">
        <f t="shared" si="159"/>
        <v>62400</v>
      </c>
      <c r="I85" s="11">
        <f t="shared" si="159"/>
        <v>2030000</v>
      </c>
      <c r="J85" s="11">
        <f t="shared" si="159"/>
        <v>25800000</v>
      </c>
      <c r="K85" s="11">
        <f t="shared" si="159"/>
        <v>25800000</v>
      </c>
      <c r="L85" s="11">
        <f t="shared" si="159"/>
        <v>0</v>
      </c>
      <c r="M85" s="11">
        <f t="shared" si="159"/>
        <v>0</v>
      </c>
      <c r="N85" s="11">
        <f t="shared" si="159"/>
        <v>0</v>
      </c>
      <c r="O85" s="11">
        <f t="shared" si="159"/>
        <v>25800000</v>
      </c>
      <c r="P85" s="11">
        <f t="shared" si="134"/>
        <v>31977874</v>
      </c>
      <c r="Q85" s="11">
        <f>SUM(Q86:Q96)</f>
        <v>0</v>
      </c>
      <c r="R85" s="11">
        <f t="shared" ref="R85" si="160">SUM(R86:R96)</f>
        <v>0</v>
      </c>
      <c r="S85" s="11">
        <f t="shared" ref="S85" si="161">SUM(S86:S96)</f>
        <v>0</v>
      </c>
      <c r="T85" s="11">
        <f t="shared" ref="T85" si="162">SUM(T86:T96)</f>
        <v>0</v>
      </c>
      <c r="U85" s="11">
        <f t="shared" ref="U85" si="163">SUM(U86:U96)</f>
        <v>0</v>
      </c>
      <c r="V85" s="11">
        <f t="shared" ref="V85" si="164">SUM(V86:V96)</f>
        <v>0</v>
      </c>
      <c r="W85" s="11">
        <f t="shared" ref="W85" si="165">SUM(W86:W96)</f>
        <v>0</v>
      </c>
      <c r="X85" s="11">
        <f t="shared" ref="X85" si="166">SUM(X86:X96)</f>
        <v>0</v>
      </c>
      <c r="Y85" s="11">
        <f t="shared" ref="Y85" si="167">SUM(Y86:Y96)</f>
        <v>0</v>
      </c>
      <c r="Z85" s="11">
        <f t="shared" ref="Z85" si="168">SUM(Z86:Z96)</f>
        <v>0</v>
      </c>
      <c r="AA85" s="11">
        <f t="shared" ref="AA85" si="169">SUM(AA86:AA96)</f>
        <v>0</v>
      </c>
      <c r="AB85" s="11">
        <f t="shared" si="135"/>
        <v>0</v>
      </c>
      <c r="AC85" s="11">
        <f t="shared" si="136"/>
        <v>6177874</v>
      </c>
      <c r="AD85" s="11">
        <f t="shared" si="137"/>
        <v>4147874</v>
      </c>
      <c r="AE85" s="11">
        <f t="shared" si="138"/>
        <v>2909175</v>
      </c>
      <c r="AF85" s="11">
        <f t="shared" si="139"/>
        <v>62400</v>
      </c>
      <c r="AG85" s="11">
        <f t="shared" si="140"/>
        <v>2030000</v>
      </c>
      <c r="AH85" s="11">
        <f t="shared" si="141"/>
        <v>25800000</v>
      </c>
      <c r="AI85" s="11">
        <f t="shared" si="142"/>
        <v>25800000</v>
      </c>
      <c r="AJ85" s="11">
        <f t="shared" si="143"/>
        <v>0</v>
      </c>
      <c r="AK85" s="11">
        <f t="shared" si="144"/>
        <v>0</v>
      </c>
      <c r="AL85" s="11">
        <f t="shared" si="145"/>
        <v>0</v>
      </c>
      <c r="AM85" s="11">
        <f t="shared" si="146"/>
        <v>25800000</v>
      </c>
      <c r="AN85" s="11">
        <f t="shared" si="147"/>
        <v>31977874</v>
      </c>
    </row>
    <row r="86" spans="1:40" ht="25.5" x14ac:dyDescent="0.2">
      <c r="A86" s="12" t="s">
        <v>227</v>
      </c>
      <c r="B86" s="12" t="s">
        <v>25</v>
      </c>
      <c r="C86" s="13" t="s">
        <v>21</v>
      </c>
      <c r="D86" s="14" t="s">
        <v>26</v>
      </c>
      <c r="E86" s="14">
        <f>F86+I86</f>
        <v>3953394</v>
      </c>
      <c r="F86" s="14">
        <v>3923394</v>
      </c>
      <c r="G86" s="14">
        <v>2909175</v>
      </c>
      <c r="H86" s="14">
        <v>62400</v>
      </c>
      <c r="I86" s="14">
        <v>30000</v>
      </c>
      <c r="J86" s="14">
        <f>L86+O86</f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1">
        <f t="shared" si="134"/>
        <v>3953394</v>
      </c>
      <c r="Q86" s="14">
        <f>R86+U86</f>
        <v>0</v>
      </c>
      <c r="R86" s="14"/>
      <c r="S86" s="14"/>
      <c r="T86" s="14"/>
      <c r="U86" s="14"/>
      <c r="V86" s="14">
        <f>X86+AA86</f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1">
        <f t="shared" si="135"/>
        <v>0</v>
      </c>
      <c r="AC86" s="11">
        <f t="shared" si="136"/>
        <v>3953394</v>
      </c>
      <c r="AD86" s="11">
        <f t="shared" si="137"/>
        <v>3923394</v>
      </c>
      <c r="AE86" s="11">
        <f t="shared" si="138"/>
        <v>2909175</v>
      </c>
      <c r="AF86" s="11">
        <f t="shared" si="139"/>
        <v>62400</v>
      </c>
      <c r="AG86" s="11">
        <f t="shared" si="140"/>
        <v>30000</v>
      </c>
      <c r="AH86" s="11">
        <f t="shared" si="141"/>
        <v>0</v>
      </c>
      <c r="AI86" s="11">
        <f t="shared" si="142"/>
        <v>0</v>
      </c>
      <c r="AJ86" s="11">
        <f t="shared" si="143"/>
        <v>0</v>
      </c>
      <c r="AK86" s="11">
        <f t="shared" si="144"/>
        <v>0</v>
      </c>
      <c r="AL86" s="11">
        <f t="shared" si="145"/>
        <v>0</v>
      </c>
      <c r="AM86" s="11">
        <f t="shared" si="146"/>
        <v>0</v>
      </c>
      <c r="AN86" s="11">
        <f t="shared" si="147"/>
        <v>3953394</v>
      </c>
    </row>
    <row r="87" spans="1:40" ht="38.25" x14ac:dyDescent="0.2">
      <c r="A87" s="12" t="s">
        <v>228</v>
      </c>
      <c r="B87" s="12" t="s">
        <v>154</v>
      </c>
      <c r="C87" s="13" t="s">
        <v>136</v>
      </c>
      <c r="D87" s="14" t="s">
        <v>155</v>
      </c>
      <c r="E87" s="14">
        <f t="shared" ref="E87:E96" si="170">F87+I87</f>
        <v>0</v>
      </c>
      <c r="F87" s="14">
        <v>0</v>
      </c>
      <c r="G87" s="14">
        <v>0</v>
      </c>
      <c r="H87" s="14">
        <v>0</v>
      </c>
      <c r="I87" s="14">
        <v>0</v>
      </c>
      <c r="J87" s="14">
        <f t="shared" ref="J87:J96" si="171">L87+O87</f>
        <v>5000000</v>
      </c>
      <c r="K87" s="14">
        <v>5000000</v>
      </c>
      <c r="L87" s="14">
        <v>0</v>
      </c>
      <c r="M87" s="14">
        <v>0</v>
      </c>
      <c r="N87" s="14">
        <v>0</v>
      </c>
      <c r="O87" s="14">
        <v>5000000</v>
      </c>
      <c r="P87" s="11">
        <f t="shared" si="134"/>
        <v>5000000</v>
      </c>
      <c r="Q87" s="14">
        <f t="shared" ref="Q87:Q96" si="172">R87+U87</f>
        <v>0</v>
      </c>
      <c r="R87" s="14"/>
      <c r="S87" s="14"/>
      <c r="T87" s="14"/>
      <c r="U87" s="14"/>
      <c r="V87" s="14">
        <f t="shared" ref="V87:V96" si="173">X87+AA87</f>
        <v>0</v>
      </c>
      <c r="W87" s="14"/>
      <c r="X87" s="14">
        <v>0</v>
      </c>
      <c r="Y87" s="14">
        <v>0</v>
      </c>
      <c r="Z87" s="14">
        <v>0</v>
      </c>
      <c r="AA87" s="14"/>
      <c r="AB87" s="11">
        <f t="shared" si="135"/>
        <v>0</v>
      </c>
      <c r="AC87" s="11">
        <f t="shared" si="136"/>
        <v>0</v>
      </c>
      <c r="AD87" s="11">
        <f t="shared" si="137"/>
        <v>0</v>
      </c>
      <c r="AE87" s="11">
        <f t="shared" si="138"/>
        <v>0</v>
      </c>
      <c r="AF87" s="11">
        <f t="shared" si="139"/>
        <v>0</v>
      </c>
      <c r="AG87" s="11">
        <f t="shared" si="140"/>
        <v>0</v>
      </c>
      <c r="AH87" s="11">
        <f t="shared" si="141"/>
        <v>5000000</v>
      </c>
      <c r="AI87" s="11">
        <f t="shared" si="142"/>
        <v>5000000</v>
      </c>
      <c r="AJ87" s="11">
        <f t="shared" si="143"/>
        <v>0</v>
      </c>
      <c r="AK87" s="11">
        <f t="shared" si="144"/>
        <v>0</v>
      </c>
      <c r="AL87" s="11">
        <f t="shared" si="145"/>
        <v>0</v>
      </c>
      <c r="AM87" s="11">
        <f t="shared" si="146"/>
        <v>5000000</v>
      </c>
      <c r="AN87" s="11">
        <f t="shared" si="147"/>
        <v>5000000</v>
      </c>
    </row>
    <row r="88" spans="1:40" ht="38.25" x14ac:dyDescent="0.2">
      <c r="A88" s="12" t="s">
        <v>229</v>
      </c>
      <c r="B88" s="12" t="s">
        <v>231</v>
      </c>
      <c r="C88" s="13" t="s">
        <v>230</v>
      </c>
      <c r="D88" s="14" t="s">
        <v>232</v>
      </c>
      <c r="E88" s="14">
        <f t="shared" si="170"/>
        <v>0</v>
      </c>
      <c r="F88" s="14">
        <v>0</v>
      </c>
      <c r="G88" s="14">
        <v>0</v>
      </c>
      <c r="H88" s="14">
        <v>0</v>
      </c>
      <c r="I88" s="14">
        <v>0</v>
      </c>
      <c r="J88" s="14">
        <f t="shared" si="171"/>
        <v>8600000</v>
      </c>
      <c r="K88" s="14">
        <v>8600000</v>
      </c>
      <c r="L88" s="14">
        <v>0</v>
      </c>
      <c r="M88" s="14">
        <v>0</v>
      </c>
      <c r="N88" s="14">
        <v>0</v>
      </c>
      <c r="O88" s="14">
        <v>8600000</v>
      </c>
      <c r="P88" s="11">
        <f t="shared" si="134"/>
        <v>8600000</v>
      </c>
      <c r="Q88" s="14">
        <f t="shared" si="172"/>
        <v>0</v>
      </c>
      <c r="R88" s="14"/>
      <c r="S88" s="14"/>
      <c r="T88" s="14"/>
      <c r="U88" s="14"/>
      <c r="V88" s="14">
        <f t="shared" si="173"/>
        <v>0</v>
      </c>
      <c r="W88" s="14"/>
      <c r="X88" s="14">
        <v>0</v>
      </c>
      <c r="Y88" s="14">
        <v>0</v>
      </c>
      <c r="Z88" s="14">
        <v>0</v>
      </c>
      <c r="AA88" s="14"/>
      <c r="AB88" s="11">
        <f t="shared" si="135"/>
        <v>0</v>
      </c>
      <c r="AC88" s="11">
        <f t="shared" si="136"/>
        <v>0</v>
      </c>
      <c r="AD88" s="11">
        <f t="shared" si="137"/>
        <v>0</v>
      </c>
      <c r="AE88" s="11">
        <f t="shared" si="138"/>
        <v>0</v>
      </c>
      <c r="AF88" s="11">
        <f t="shared" si="139"/>
        <v>0</v>
      </c>
      <c r="AG88" s="11">
        <f t="shared" si="140"/>
        <v>0</v>
      </c>
      <c r="AH88" s="11">
        <f t="shared" si="141"/>
        <v>8600000</v>
      </c>
      <c r="AI88" s="11">
        <f t="shared" si="142"/>
        <v>8600000</v>
      </c>
      <c r="AJ88" s="11">
        <f t="shared" si="143"/>
        <v>0</v>
      </c>
      <c r="AK88" s="11">
        <f t="shared" si="144"/>
        <v>0</v>
      </c>
      <c r="AL88" s="11">
        <f t="shared" si="145"/>
        <v>0</v>
      </c>
      <c r="AM88" s="11">
        <f t="shared" si="146"/>
        <v>8600000</v>
      </c>
      <c r="AN88" s="11">
        <f t="shared" si="147"/>
        <v>8600000</v>
      </c>
    </row>
    <row r="89" spans="1:40" ht="38.25" x14ac:dyDescent="0.2">
      <c r="A89" s="12" t="s">
        <v>233</v>
      </c>
      <c r="B89" s="12" t="s">
        <v>234</v>
      </c>
      <c r="C89" s="13" t="s">
        <v>230</v>
      </c>
      <c r="D89" s="14" t="s">
        <v>235</v>
      </c>
      <c r="E89" s="14">
        <f t="shared" si="170"/>
        <v>0</v>
      </c>
      <c r="F89" s="14">
        <v>0</v>
      </c>
      <c r="G89" s="14">
        <v>0</v>
      </c>
      <c r="H89" s="14">
        <v>0</v>
      </c>
      <c r="I89" s="14">
        <v>0</v>
      </c>
      <c r="J89" s="14">
        <f t="shared" si="171"/>
        <v>4000000</v>
      </c>
      <c r="K89" s="14">
        <v>4000000</v>
      </c>
      <c r="L89" s="14">
        <v>0</v>
      </c>
      <c r="M89" s="14">
        <v>0</v>
      </c>
      <c r="N89" s="14">
        <v>0</v>
      </c>
      <c r="O89" s="14">
        <v>4000000</v>
      </c>
      <c r="P89" s="11">
        <f t="shared" si="134"/>
        <v>4000000</v>
      </c>
      <c r="Q89" s="14">
        <f t="shared" si="172"/>
        <v>0</v>
      </c>
      <c r="R89" s="14"/>
      <c r="S89" s="14"/>
      <c r="T89" s="14"/>
      <c r="U89" s="14"/>
      <c r="V89" s="14">
        <f t="shared" si="173"/>
        <v>0</v>
      </c>
      <c r="W89" s="14"/>
      <c r="X89" s="14">
        <v>0</v>
      </c>
      <c r="Y89" s="14">
        <v>0</v>
      </c>
      <c r="Z89" s="14">
        <v>0</v>
      </c>
      <c r="AA89" s="14"/>
      <c r="AB89" s="11">
        <f t="shared" si="135"/>
        <v>0</v>
      </c>
      <c r="AC89" s="11">
        <f t="shared" si="136"/>
        <v>0</v>
      </c>
      <c r="AD89" s="11">
        <f t="shared" si="137"/>
        <v>0</v>
      </c>
      <c r="AE89" s="11">
        <f t="shared" si="138"/>
        <v>0</v>
      </c>
      <c r="AF89" s="11">
        <f t="shared" si="139"/>
        <v>0</v>
      </c>
      <c r="AG89" s="11">
        <f t="shared" si="140"/>
        <v>0</v>
      </c>
      <c r="AH89" s="11">
        <f t="shared" si="141"/>
        <v>4000000</v>
      </c>
      <c r="AI89" s="11">
        <f t="shared" si="142"/>
        <v>4000000</v>
      </c>
      <c r="AJ89" s="11">
        <f t="shared" si="143"/>
        <v>0</v>
      </c>
      <c r="AK89" s="11">
        <f t="shared" si="144"/>
        <v>0</v>
      </c>
      <c r="AL89" s="11">
        <f t="shared" si="145"/>
        <v>0</v>
      </c>
      <c r="AM89" s="11">
        <f t="shared" si="146"/>
        <v>4000000</v>
      </c>
      <c r="AN89" s="11">
        <f t="shared" si="147"/>
        <v>4000000</v>
      </c>
    </row>
    <row r="90" spans="1:40" ht="25.5" x14ac:dyDescent="0.2">
      <c r="A90" s="12" t="s">
        <v>236</v>
      </c>
      <c r="B90" s="12" t="s">
        <v>237</v>
      </c>
      <c r="C90" s="13" t="s">
        <v>209</v>
      </c>
      <c r="D90" s="14" t="s">
        <v>238</v>
      </c>
      <c r="E90" s="14">
        <f t="shared" si="170"/>
        <v>1650000</v>
      </c>
      <c r="F90" s="14">
        <v>0</v>
      </c>
      <c r="G90" s="14">
        <v>0</v>
      </c>
      <c r="H90" s="14">
        <v>0</v>
      </c>
      <c r="I90" s="14">
        <v>1650000</v>
      </c>
      <c r="J90" s="14">
        <f t="shared" si="171"/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1">
        <f t="shared" si="134"/>
        <v>1650000</v>
      </c>
      <c r="Q90" s="14">
        <f t="shared" si="172"/>
        <v>0</v>
      </c>
      <c r="R90" s="14"/>
      <c r="S90" s="14"/>
      <c r="T90" s="14"/>
      <c r="U90" s="14"/>
      <c r="V90" s="14">
        <f t="shared" si="173"/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1">
        <f t="shared" si="135"/>
        <v>0</v>
      </c>
      <c r="AC90" s="11">
        <f t="shared" si="136"/>
        <v>1650000</v>
      </c>
      <c r="AD90" s="11">
        <f t="shared" si="137"/>
        <v>0</v>
      </c>
      <c r="AE90" s="11">
        <f t="shared" si="138"/>
        <v>0</v>
      </c>
      <c r="AF90" s="11">
        <f t="shared" si="139"/>
        <v>0</v>
      </c>
      <c r="AG90" s="11">
        <f t="shared" si="140"/>
        <v>1650000</v>
      </c>
      <c r="AH90" s="11">
        <f t="shared" si="141"/>
        <v>0</v>
      </c>
      <c r="AI90" s="11">
        <f t="shared" si="142"/>
        <v>0</v>
      </c>
      <c r="AJ90" s="11">
        <f t="shared" si="143"/>
        <v>0</v>
      </c>
      <c r="AK90" s="11">
        <f t="shared" si="144"/>
        <v>0</v>
      </c>
      <c r="AL90" s="11">
        <f t="shared" si="145"/>
        <v>0</v>
      </c>
      <c r="AM90" s="11">
        <f t="shared" si="146"/>
        <v>0</v>
      </c>
      <c r="AN90" s="11">
        <f t="shared" si="147"/>
        <v>1650000</v>
      </c>
    </row>
    <row r="91" spans="1:40" ht="38.25" x14ac:dyDescent="0.2">
      <c r="A91" s="12" t="s">
        <v>239</v>
      </c>
      <c r="B91" s="12" t="s">
        <v>216</v>
      </c>
      <c r="C91" s="13" t="s">
        <v>209</v>
      </c>
      <c r="D91" s="14" t="s">
        <v>217</v>
      </c>
      <c r="E91" s="14">
        <f t="shared" si="170"/>
        <v>0</v>
      </c>
      <c r="F91" s="14">
        <v>0</v>
      </c>
      <c r="G91" s="14">
        <v>0</v>
      </c>
      <c r="H91" s="14">
        <v>0</v>
      </c>
      <c r="I91" s="14">
        <v>0</v>
      </c>
      <c r="J91" s="14">
        <f t="shared" si="171"/>
        <v>100000</v>
      </c>
      <c r="K91" s="14">
        <v>100000</v>
      </c>
      <c r="L91" s="14">
        <v>0</v>
      </c>
      <c r="M91" s="14">
        <v>0</v>
      </c>
      <c r="N91" s="14">
        <v>0</v>
      </c>
      <c r="O91" s="14">
        <v>100000</v>
      </c>
      <c r="P91" s="11">
        <f t="shared" si="134"/>
        <v>100000</v>
      </c>
      <c r="Q91" s="14">
        <f t="shared" si="172"/>
        <v>0</v>
      </c>
      <c r="R91" s="14"/>
      <c r="S91" s="14"/>
      <c r="T91" s="14"/>
      <c r="U91" s="14"/>
      <c r="V91" s="14">
        <f t="shared" si="173"/>
        <v>0</v>
      </c>
      <c r="W91" s="14"/>
      <c r="X91" s="14">
        <v>0</v>
      </c>
      <c r="Y91" s="14">
        <v>0</v>
      </c>
      <c r="Z91" s="14">
        <v>0</v>
      </c>
      <c r="AA91" s="14"/>
      <c r="AB91" s="11">
        <f t="shared" si="135"/>
        <v>0</v>
      </c>
      <c r="AC91" s="11">
        <f t="shared" si="136"/>
        <v>0</v>
      </c>
      <c r="AD91" s="11">
        <f t="shared" si="137"/>
        <v>0</v>
      </c>
      <c r="AE91" s="11">
        <f t="shared" si="138"/>
        <v>0</v>
      </c>
      <c r="AF91" s="11">
        <f t="shared" si="139"/>
        <v>0</v>
      </c>
      <c r="AG91" s="11">
        <f t="shared" si="140"/>
        <v>0</v>
      </c>
      <c r="AH91" s="11">
        <f t="shared" si="141"/>
        <v>100000</v>
      </c>
      <c r="AI91" s="11">
        <f t="shared" si="142"/>
        <v>100000</v>
      </c>
      <c r="AJ91" s="11">
        <f t="shared" si="143"/>
        <v>0</v>
      </c>
      <c r="AK91" s="11">
        <f t="shared" si="144"/>
        <v>0</v>
      </c>
      <c r="AL91" s="11">
        <f t="shared" si="145"/>
        <v>0</v>
      </c>
      <c r="AM91" s="11">
        <f t="shared" si="146"/>
        <v>100000</v>
      </c>
      <c r="AN91" s="11">
        <f t="shared" si="147"/>
        <v>100000</v>
      </c>
    </row>
    <row r="92" spans="1:40" ht="54.75" customHeight="1" x14ac:dyDescent="0.2">
      <c r="A92" s="12" t="s">
        <v>240</v>
      </c>
      <c r="B92" s="12" t="s">
        <v>222</v>
      </c>
      <c r="C92" s="13" t="s">
        <v>161</v>
      </c>
      <c r="D92" s="14" t="s">
        <v>223</v>
      </c>
      <c r="E92" s="14">
        <f t="shared" si="170"/>
        <v>0</v>
      </c>
      <c r="F92" s="14">
        <v>0</v>
      </c>
      <c r="G92" s="14">
        <v>0</v>
      </c>
      <c r="H92" s="14">
        <v>0</v>
      </c>
      <c r="I92" s="14">
        <v>0</v>
      </c>
      <c r="J92" s="14">
        <f t="shared" si="171"/>
        <v>300000</v>
      </c>
      <c r="K92" s="14">
        <v>300000</v>
      </c>
      <c r="L92" s="14">
        <v>0</v>
      </c>
      <c r="M92" s="14">
        <v>0</v>
      </c>
      <c r="N92" s="14">
        <v>0</v>
      </c>
      <c r="O92" s="14">
        <v>300000</v>
      </c>
      <c r="P92" s="11">
        <f t="shared" si="134"/>
        <v>300000</v>
      </c>
      <c r="Q92" s="14">
        <f t="shared" si="172"/>
        <v>0</v>
      </c>
      <c r="R92" s="14"/>
      <c r="S92" s="14"/>
      <c r="T92" s="14"/>
      <c r="U92" s="14"/>
      <c r="V92" s="14">
        <f t="shared" si="173"/>
        <v>0</v>
      </c>
      <c r="W92" s="14"/>
      <c r="X92" s="14">
        <v>0</v>
      </c>
      <c r="Y92" s="14">
        <v>0</v>
      </c>
      <c r="Z92" s="14">
        <v>0</v>
      </c>
      <c r="AA92" s="14"/>
      <c r="AB92" s="11">
        <f t="shared" si="135"/>
        <v>0</v>
      </c>
      <c r="AC92" s="11">
        <f t="shared" si="136"/>
        <v>0</v>
      </c>
      <c r="AD92" s="11">
        <f t="shared" si="137"/>
        <v>0</v>
      </c>
      <c r="AE92" s="11">
        <f t="shared" si="138"/>
        <v>0</v>
      </c>
      <c r="AF92" s="11">
        <f t="shared" si="139"/>
        <v>0</v>
      </c>
      <c r="AG92" s="11">
        <f t="shared" si="140"/>
        <v>0</v>
      </c>
      <c r="AH92" s="11">
        <f t="shared" si="141"/>
        <v>300000</v>
      </c>
      <c r="AI92" s="11">
        <f t="shared" si="142"/>
        <v>300000</v>
      </c>
      <c r="AJ92" s="11">
        <f t="shared" si="143"/>
        <v>0</v>
      </c>
      <c r="AK92" s="11">
        <f t="shared" si="144"/>
        <v>0</v>
      </c>
      <c r="AL92" s="11">
        <f t="shared" si="145"/>
        <v>0</v>
      </c>
      <c r="AM92" s="11">
        <f t="shared" si="146"/>
        <v>300000</v>
      </c>
      <c r="AN92" s="11">
        <f t="shared" si="147"/>
        <v>300000</v>
      </c>
    </row>
    <row r="93" spans="1:40" ht="25.5" x14ac:dyDescent="0.2">
      <c r="A93" s="12" t="s">
        <v>241</v>
      </c>
      <c r="B93" s="12" t="s">
        <v>48</v>
      </c>
      <c r="C93" s="13" t="s">
        <v>44</v>
      </c>
      <c r="D93" s="14" t="s">
        <v>49</v>
      </c>
      <c r="E93" s="14">
        <f t="shared" si="170"/>
        <v>574480</v>
      </c>
      <c r="F93" s="14">
        <v>224480</v>
      </c>
      <c r="G93" s="14">
        <v>0</v>
      </c>
      <c r="H93" s="14">
        <v>0</v>
      </c>
      <c r="I93" s="14">
        <v>350000</v>
      </c>
      <c r="J93" s="14">
        <f t="shared" si="171"/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1">
        <f t="shared" si="134"/>
        <v>574480</v>
      </c>
      <c r="Q93" s="14">
        <f t="shared" si="172"/>
        <v>0</v>
      </c>
      <c r="R93" s="14"/>
      <c r="S93" s="14"/>
      <c r="T93" s="14"/>
      <c r="U93" s="14"/>
      <c r="V93" s="14">
        <f t="shared" si="173"/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1">
        <f t="shared" si="135"/>
        <v>0</v>
      </c>
      <c r="AC93" s="11">
        <f t="shared" si="136"/>
        <v>574480</v>
      </c>
      <c r="AD93" s="11">
        <f t="shared" si="137"/>
        <v>224480</v>
      </c>
      <c r="AE93" s="11">
        <f t="shared" si="138"/>
        <v>0</v>
      </c>
      <c r="AF93" s="11">
        <f t="shared" si="139"/>
        <v>0</v>
      </c>
      <c r="AG93" s="11">
        <f t="shared" si="140"/>
        <v>350000</v>
      </c>
      <c r="AH93" s="11">
        <f t="shared" si="141"/>
        <v>0</v>
      </c>
      <c r="AI93" s="11">
        <f t="shared" si="142"/>
        <v>0</v>
      </c>
      <c r="AJ93" s="11">
        <f t="shared" si="143"/>
        <v>0</v>
      </c>
      <c r="AK93" s="11">
        <f t="shared" si="144"/>
        <v>0</v>
      </c>
      <c r="AL93" s="11">
        <f t="shared" si="145"/>
        <v>0</v>
      </c>
      <c r="AM93" s="11">
        <f t="shared" si="146"/>
        <v>0</v>
      </c>
      <c r="AN93" s="11">
        <f t="shared" si="147"/>
        <v>574480</v>
      </c>
    </row>
    <row r="94" spans="1:40" ht="51" x14ac:dyDescent="0.2">
      <c r="A94" s="12" t="s">
        <v>242</v>
      </c>
      <c r="B94" s="12" t="s">
        <v>243</v>
      </c>
      <c r="C94" s="13" t="s">
        <v>57</v>
      </c>
      <c r="D94" s="14" t="s">
        <v>244</v>
      </c>
      <c r="E94" s="14">
        <f t="shared" si="170"/>
        <v>0</v>
      </c>
      <c r="F94" s="14">
        <v>0</v>
      </c>
      <c r="G94" s="14">
        <v>0</v>
      </c>
      <c r="H94" s="14">
        <v>0</v>
      </c>
      <c r="I94" s="14">
        <v>0</v>
      </c>
      <c r="J94" s="14">
        <f t="shared" si="171"/>
        <v>6890000</v>
      </c>
      <c r="K94" s="14">
        <v>6890000</v>
      </c>
      <c r="L94" s="14">
        <v>0</v>
      </c>
      <c r="M94" s="14">
        <v>0</v>
      </c>
      <c r="N94" s="14">
        <v>0</v>
      </c>
      <c r="O94" s="14">
        <v>6890000</v>
      </c>
      <c r="P94" s="11">
        <f t="shared" si="134"/>
        <v>6890000</v>
      </c>
      <c r="Q94" s="14">
        <f t="shared" si="172"/>
        <v>0</v>
      </c>
      <c r="R94" s="14"/>
      <c r="S94" s="14"/>
      <c r="T94" s="14"/>
      <c r="U94" s="14"/>
      <c r="V94" s="14">
        <f t="shared" si="173"/>
        <v>0</v>
      </c>
      <c r="W94" s="14"/>
      <c r="X94" s="14">
        <v>0</v>
      </c>
      <c r="Y94" s="14">
        <v>0</v>
      </c>
      <c r="Z94" s="14">
        <v>0</v>
      </c>
      <c r="AA94" s="14"/>
      <c r="AB94" s="11">
        <f t="shared" si="135"/>
        <v>0</v>
      </c>
      <c r="AC94" s="11">
        <f t="shared" si="136"/>
        <v>0</v>
      </c>
      <c r="AD94" s="11">
        <f t="shared" si="137"/>
        <v>0</v>
      </c>
      <c r="AE94" s="11">
        <f t="shared" si="138"/>
        <v>0</v>
      </c>
      <c r="AF94" s="11">
        <f t="shared" si="139"/>
        <v>0</v>
      </c>
      <c r="AG94" s="11">
        <f t="shared" si="140"/>
        <v>0</v>
      </c>
      <c r="AH94" s="11">
        <f t="shared" si="141"/>
        <v>6890000</v>
      </c>
      <c r="AI94" s="11">
        <f t="shared" si="142"/>
        <v>6890000</v>
      </c>
      <c r="AJ94" s="11">
        <f t="shared" si="143"/>
        <v>0</v>
      </c>
      <c r="AK94" s="11">
        <f t="shared" si="144"/>
        <v>0</v>
      </c>
      <c r="AL94" s="11">
        <f t="shared" si="145"/>
        <v>0</v>
      </c>
      <c r="AM94" s="11">
        <f t="shared" si="146"/>
        <v>6890000</v>
      </c>
      <c r="AN94" s="11">
        <f t="shared" si="147"/>
        <v>6890000</v>
      </c>
    </row>
    <row r="95" spans="1:40" ht="51" x14ac:dyDescent="0.2">
      <c r="A95" s="12" t="s">
        <v>245</v>
      </c>
      <c r="B95" s="12" t="s">
        <v>246</v>
      </c>
      <c r="C95" s="13" t="s">
        <v>65</v>
      </c>
      <c r="D95" s="14" t="s">
        <v>247</v>
      </c>
      <c r="E95" s="14">
        <f t="shared" si="170"/>
        <v>0</v>
      </c>
      <c r="F95" s="14">
        <v>0</v>
      </c>
      <c r="G95" s="14">
        <v>0</v>
      </c>
      <c r="H95" s="14">
        <v>0</v>
      </c>
      <c r="I95" s="14">
        <v>0</v>
      </c>
      <c r="J95" s="14">
        <f t="shared" si="171"/>
        <v>10000</v>
      </c>
      <c r="K95" s="14">
        <v>10000</v>
      </c>
      <c r="L95" s="14">
        <v>0</v>
      </c>
      <c r="M95" s="14">
        <v>0</v>
      </c>
      <c r="N95" s="14">
        <v>0</v>
      </c>
      <c r="O95" s="14">
        <v>10000</v>
      </c>
      <c r="P95" s="11">
        <f t="shared" si="134"/>
        <v>10000</v>
      </c>
      <c r="Q95" s="14">
        <f t="shared" si="172"/>
        <v>0</v>
      </c>
      <c r="R95" s="14"/>
      <c r="S95" s="14"/>
      <c r="T95" s="14"/>
      <c r="U95" s="14"/>
      <c r="V95" s="14">
        <f t="shared" si="173"/>
        <v>0</v>
      </c>
      <c r="W95" s="14"/>
      <c r="X95" s="14">
        <v>0</v>
      </c>
      <c r="Y95" s="14">
        <v>0</v>
      </c>
      <c r="Z95" s="14">
        <v>0</v>
      </c>
      <c r="AA95" s="14"/>
      <c r="AB95" s="11">
        <f t="shared" si="135"/>
        <v>0</v>
      </c>
      <c r="AC95" s="11">
        <f t="shared" si="136"/>
        <v>0</v>
      </c>
      <c r="AD95" s="11">
        <f t="shared" si="137"/>
        <v>0</v>
      </c>
      <c r="AE95" s="11">
        <f t="shared" si="138"/>
        <v>0</v>
      </c>
      <c r="AF95" s="11">
        <f t="shared" si="139"/>
        <v>0</v>
      </c>
      <c r="AG95" s="11">
        <f t="shared" si="140"/>
        <v>0</v>
      </c>
      <c r="AH95" s="11">
        <f t="shared" si="141"/>
        <v>10000</v>
      </c>
      <c r="AI95" s="11">
        <f t="shared" si="142"/>
        <v>10000</v>
      </c>
      <c r="AJ95" s="11">
        <f t="shared" si="143"/>
        <v>0</v>
      </c>
      <c r="AK95" s="11">
        <f t="shared" si="144"/>
        <v>0</v>
      </c>
      <c r="AL95" s="11">
        <f t="shared" si="145"/>
        <v>0</v>
      </c>
      <c r="AM95" s="11">
        <f t="shared" si="146"/>
        <v>10000</v>
      </c>
      <c r="AN95" s="11">
        <f t="shared" si="147"/>
        <v>10000</v>
      </c>
    </row>
    <row r="96" spans="1:40" ht="25.5" x14ac:dyDescent="0.2">
      <c r="A96" s="12" t="s">
        <v>248</v>
      </c>
      <c r="B96" s="12" t="s">
        <v>250</v>
      </c>
      <c r="C96" s="13" t="s">
        <v>249</v>
      </c>
      <c r="D96" s="14" t="s">
        <v>251</v>
      </c>
      <c r="E96" s="14">
        <f t="shared" si="170"/>
        <v>0</v>
      </c>
      <c r="F96" s="15">
        <v>0</v>
      </c>
      <c r="G96" s="14">
        <v>0</v>
      </c>
      <c r="H96" s="14">
        <v>0</v>
      </c>
      <c r="I96" s="14">
        <v>0</v>
      </c>
      <c r="J96" s="14">
        <f t="shared" si="171"/>
        <v>900000</v>
      </c>
      <c r="K96" s="14">
        <v>900000</v>
      </c>
      <c r="L96" s="14">
        <v>0</v>
      </c>
      <c r="M96" s="14">
        <v>0</v>
      </c>
      <c r="N96" s="14">
        <v>0</v>
      </c>
      <c r="O96" s="14">
        <v>900000</v>
      </c>
      <c r="P96" s="11">
        <f t="shared" si="134"/>
        <v>900000</v>
      </c>
      <c r="Q96" s="14">
        <f t="shared" si="172"/>
        <v>0</v>
      </c>
      <c r="R96" s="15"/>
      <c r="S96" s="14"/>
      <c r="T96" s="14"/>
      <c r="U96" s="14"/>
      <c r="V96" s="14">
        <f t="shared" si="173"/>
        <v>0</v>
      </c>
      <c r="W96" s="14"/>
      <c r="X96" s="14">
        <v>0</v>
      </c>
      <c r="Y96" s="14">
        <v>0</v>
      </c>
      <c r="Z96" s="14">
        <v>0</v>
      </c>
      <c r="AA96" s="14"/>
      <c r="AB96" s="11">
        <f t="shared" si="135"/>
        <v>0</v>
      </c>
      <c r="AC96" s="11">
        <f t="shared" si="136"/>
        <v>0</v>
      </c>
      <c r="AD96" s="11">
        <f t="shared" si="137"/>
        <v>0</v>
      </c>
      <c r="AE96" s="11">
        <f t="shared" si="138"/>
        <v>0</v>
      </c>
      <c r="AF96" s="11">
        <f t="shared" si="139"/>
        <v>0</v>
      </c>
      <c r="AG96" s="11">
        <f t="shared" si="140"/>
        <v>0</v>
      </c>
      <c r="AH96" s="11">
        <f t="shared" si="141"/>
        <v>900000</v>
      </c>
      <c r="AI96" s="11">
        <f t="shared" si="142"/>
        <v>900000</v>
      </c>
      <c r="AJ96" s="11">
        <f t="shared" si="143"/>
        <v>0</v>
      </c>
      <c r="AK96" s="11">
        <f t="shared" si="144"/>
        <v>0</v>
      </c>
      <c r="AL96" s="11">
        <f t="shared" si="145"/>
        <v>0</v>
      </c>
      <c r="AM96" s="11">
        <f t="shared" si="146"/>
        <v>900000</v>
      </c>
      <c r="AN96" s="11">
        <f t="shared" si="147"/>
        <v>900000</v>
      </c>
    </row>
    <row r="97" spans="1:40" x14ac:dyDescent="0.2">
      <c r="A97" s="8" t="s">
        <v>252</v>
      </c>
      <c r="B97" s="7"/>
      <c r="C97" s="9"/>
      <c r="D97" s="10" t="s">
        <v>253</v>
      </c>
      <c r="E97" s="16">
        <f>E98</f>
        <v>4034222</v>
      </c>
      <c r="F97" s="16">
        <f t="shared" ref="F97:P97" si="174">F98</f>
        <v>3634222</v>
      </c>
      <c r="G97" s="16">
        <f t="shared" si="174"/>
        <v>2650000</v>
      </c>
      <c r="H97" s="16">
        <f t="shared" si="174"/>
        <v>119350</v>
      </c>
      <c r="I97" s="16">
        <f t="shared" si="174"/>
        <v>0</v>
      </c>
      <c r="J97" s="16">
        <f t="shared" si="174"/>
        <v>0</v>
      </c>
      <c r="K97" s="16">
        <f t="shared" si="174"/>
        <v>0</v>
      </c>
      <c r="L97" s="16">
        <f t="shared" si="174"/>
        <v>0</v>
      </c>
      <c r="M97" s="16">
        <f t="shared" si="174"/>
        <v>0</v>
      </c>
      <c r="N97" s="16">
        <f t="shared" si="174"/>
        <v>0</v>
      </c>
      <c r="O97" s="16">
        <f t="shared" si="174"/>
        <v>0</v>
      </c>
      <c r="P97" s="16">
        <f t="shared" si="174"/>
        <v>4034222</v>
      </c>
      <c r="Q97" s="16">
        <f>Q98</f>
        <v>0</v>
      </c>
      <c r="R97" s="16">
        <f t="shared" ref="R97" si="175">R98</f>
        <v>0</v>
      </c>
      <c r="S97" s="16">
        <f t="shared" ref="S97" si="176">S98</f>
        <v>0</v>
      </c>
      <c r="T97" s="16">
        <f t="shared" ref="T97" si="177">T98</f>
        <v>0</v>
      </c>
      <c r="U97" s="16">
        <f t="shared" ref="U97" si="178">U98</f>
        <v>0</v>
      </c>
      <c r="V97" s="16">
        <f t="shared" ref="V97" si="179">V98</f>
        <v>0</v>
      </c>
      <c r="W97" s="16">
        <f t="shared" ref="W97" si="180">W98</f>
        <v>0</v>
      </c>
      <c r="X97" s="16">
        <f t="shared" ref="X97" si="181">X98</f>
        <v>0</v>
      </c>
      <c r="Y97" s="16">
        <f t="shared" ref="Y97" si="182">Y98</f>
        <v>0</v>
      </c>
      <c r="Z97" s="16">
        <f t="shared" ref="Z97" si="183">Z98</f>
        <v>0</v>
      </c>
      <c r="AA97" s="16">
        <f t="shared" ref="AA97" si="184">AA98</f>
        <v>0</v>
      </c>
      <c r="AB97" s="16">
        <f t="shared" ref="AB97" si="185">AB98</f>
        <v>0</v>
      </c>
      <c r="AC97" s="11">
        <f t="shared" si="136"/>
        <v>4034222</v>
      </c>
      <c r="AD97" s="11">
        <f t="shared" si="137"/>
        <v>3634222</v>
      </c>
      <c r="AE97" s="11">
        <f t="shared" si="138"/>
        <v>2650000</v>
      </c>
      <c r="AF97" s="11">
        <f t="shared" si="139"/>
        <v>119350</v>
      </c>
      <c r="AG97" s="11">
        <f t="shared" si="140"/>
        <v>0</v>
      </c>
      <c r="AH97" s="11">
        <f t="shared" si="141"/>
        <v>0</v>
      </c>
      <c r="AI97" s="11">
        <f t="shared" si="142"/>
        <v>0</v>
      </c>
      <c r="AJ97" s="11">
        <f t="shared" si="143"/>
        <v>0</v>
      </c>
      <c r="AK97" s="11">
        <f t="shared" si="144"/>
        <v>0</v>
      </c>
      <c r="AL97" s="11">
        <f t="shared" si="145"/>
        <v>0</v>
      </c>
      <c r="AM97" s="11">
        <f t="shared" si="146"/>
        <v>0</v>
      </c>
      <c r="AN97" s="11">
        <f t="shared" si="147"/>
        <v>4034222</v>
      </c>
    </row>
    <row r="98" spans="1:40" x14ac:dyDescent="0.2">
      <c r="A98" s="8" t="s">
        <v>254</v>
      </c>
      <c r="B98" s="7"/>
      <c r="C98" s="9"/>
      <c r="D98" s="10" t="s">
        <v>253</v>
      </c>
      <c r="E98" s="16">
        <f>SUM(E99:E101)</f>
        <v>4034222</v>
      </c>
      <c r="F98" s="16">
        <f t="shared" ref="F98:P98" si="186">SUM(F99:F101)</f>
        <v>3634222</v>
      </c>
      <c r="G98" s="16">
        <f t="shared" si="186"/>
        <v>2650000</v>
      </c>
      <c r="H98" s="16">
        <f t="shared" si="186"/>
        <v>119350</v>
      </c>
      <c r="I98" s="16">
        <f t="shared" si="186"/>
        <v>0</v>
      </c>
      <c r="J98" s="16">
        <f t="shared" si="186"/>
        <v>0</v>
      </c>
      <c r="K98" s="16">
        <f t="shared" si="186"/>
        <v>0</v>
      </c>
      <c r="L98" s="16">
        <f t="shared" si="186"/>
        <v>0</v>
      </c>
      <c r="M98" s="16">
        <f t="shared" si="186"/>
        <v>0</v>
      </c>
      <c r="N98" s="16">
        <f t="shared" si="186"/>
        <v>0</v>
      </c>
      <c r="O98" s="16">
        <f t="shared" si="186"/>
        <v>0</v>
      </c>
      <c r="P98" s="16">
        <f t="shared" si="186"/>
        <v>4034222</v>
      </c>
      <c r="Q98" s="16">
        <f>SUM(Q99:Q101)</f>
        <v>0</v>
      </c>
      <c r="R98" s="16">
        <f t="shared" ref="R98" si="187">SUM(R99:R101)</f>
        <v>0</v>
      </c>
      <c r="S98" s="16">
        <f t="shared" ref="S98" si="188">SUM(S99:S101)</f>
        <v>0</v>
      </c>
      <c r="T98" s="16">
        <f t="shared" ref="T98" si="189">SUM(T99:T101)</f>
        <v>0</v>
      </c>
      <c r="U98" s="16">
        <f t="shared" ref="U98" si="190">SUM(U99:U101)</f>
        <v>0</v>
      </c>
      <c r="V98" s="16">
        <f t="shared" ref="V98" si="191">SUM(V99:V101)</f>
        <v>0</v>
      </c>
      <c r="W98" s="16">
        <f t="shared" ref="W98" si="192">SUM(W99:W101)</f>
        <v>0</v>
      </c>
      <c r="X98" s="16">
        <f t="shared" ref="X98" si="193">SUM(X99:X101)</f>
        <v>0</v>
      </c>
      <c r="Y98" s="16">
        <f t="shared" ref="Y98" si="194">SUM(Y99:Y101)</f>
        <v>0</v>
      </c>
      <c r="Z98" s="16">
        <f t="shared" ref="Z98" si="195">SUM(Z99:Z101)</f>
        <v>0</v>
      </c>
      <c r="AA98" s="16">
        <f t="shared" ref="AA98" si="196">SUM(AA99:AA101)</f>
        <v>0</v>
      </c>
      <c r="AB98" s="16">
        <f t="shared" ref="AB98" si="197">SUM(AB99:AB101)</f>
        <v>0</v>
      </c>
      <c r="AC98" s="11">
        <f t="shared" si="136"/>
        <v>4034222</v>
      </c>
      <c r="AD98" s="11">
        <f t="shared" si="137"/>
        <v>3634222</v>
      </c>
      <c r="AE98" s="11">
        <f t="shared" si="138"/>
        <v>2650000</v>
      </c>
      <c r="AF98" s="11">
        <f t="shared" si="139"/>
        <v>119350</v>
      </c>
      <c r="AG98" s="11">
        <f t="shared" si="140"/>
        <v>0</v>
      </c>
      <c r="AH98" s="11">
        <f t="shared" si="141"/>
        <v>0</v>
      </c>
      <c r="AI98" s="11">
        <f t="shared" si="142"/>
        <v>0</v>
      </c>
      <c r="AJ98" s="11">
        <f t="shared" si="143"/>
        <v>0</v>
      </c>
      <c r="AK98" s="11">
        <f t="shared" si="144"/>
        <v>0</v>
      </c>
      <c r="AL98" s="11">
        <f t="shared" si="145"/>
        <v>0</v>
      </c>
      <c r="AM98" s="11">
        <f t="shared" si="146"/>
        <v>0</v>
      </c>
      <c r="AN98" s="11">
        <f t="shared" si="147"/>
        <v>4034222</v>
      </c>
    </row>
    <row r="99" spans="1:40" ht="27" customHeight="1" x14ac:dyDescent="0.2">
      <c r="A99" s="12" t="s">
        <v>255</v>
      </c>
      <c r="B99" s="12" t="s">
        <v>25</v>
      </c>
      <c r="C99" s="13" t="s">
        <v>21</v>
      </c>
      <c r="D99" s="14" t="s">
        <v>26</v>
      </c>
      <c r="E99" s="15">
        <f>F99+I99</f>
        <v>3508742</v>
      </c>
      <c r="F99" s="15">
        <f>3490350+18392</f>
        <v>3508742</v>
      </c>
      <c r="G99" s="14">
        <v>2650000</v>
      </c>
      <c r="H99" s="14">
        <v>119350</v>
      </c>
      <c r="I99" s="14">
        <v>0</v>
      </c>
      <c r="J99" s="14">
        <f>L99+O99</f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1">
        <f t="shared" si="134"/>
        <v>3508742</v>
      </c>
      <c r="Q99" s="15">
        <f>R99+U99</f>
        <v>0</v>
      </c>
      <c r="R99" s="15"/>
      <c r="S99" s="14"/>
      <c r="T99" s="14"/>
      <c r="U99" s="14"/>
      <c r="V99" s="14">
        <f>X99+AA99</f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1">
        <f t="shared" ref="AB99:AB101" si="198">Q99+V99</f>
        <v>0</v>
      </c>
      <c r="AC99" s="11">
        <f t="shared" si="136"/>
        <v>3508742</v>
      </c>
      <c r="AD99" s="11">
        <f t="shared" si="137"/>
        <v>3508742</v>
      </c>
      <c r="AE99" s="11">
        <f t="shared" si="138"/>
        <v>2650000</v>
      </c>
      <c r="AF99" s="11">
        <f t="shared" si="139"/>
        <v>119350</v>
      </c>
      <c r="AG99" s="11">
        <f t="shared" si="140"/>
        <v>0</v>
      </c>
      <c r="AH99" s="11">
        <f t="shared" si="141"/>
        <v>0</v>
      </c>
      <c r="AI99" s="11">
        <f t="shared" si="142"/>
        <v>0</v>
      </c>
      <c r="AJ99" s="11">
        <f t="shared" si="143"/>
        <v>0</v>
      </c>
      <c r="AK99" s="11">
        <f t="shared" si="144"/>
        <v>0</v>
      </c>
      <c r="AL99" s="11">
        <f t="shared" si="145"/>
        <v>0</v>
      </c>
      <c r="AM99" s="11">
        <f t="shared" si="146"/>
        <v>0</v>
      </c>
      <c r="AN99" s="11">
        <f t="shared" si="147"/>
        <v>3508742</v>
      </c>
    </row>
    <row r="100" spans="1:40" x14ac:dyDescent="0.2">
      <c r="A100" s="12" t="s">
        <v>256</v>
      </c>
      <c r="B100" s="12" t="s">
        <v>257</v>
      </c>
      <c r="C100" s="13" t="s">
        <v>28</v>
      </c>
      <c r="D100" s="14" t="s">
        <v>258</v>
      </c>
      <c r="E100" s="15">
        <v>400000</v>
      </c>
      <c r="F100" s="15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1">
        <f t="shared" si="134"/>
        <v>400000</v>
      </c>
      <c r="Q100" s="15">
        <v>0</v>
      </c>
      <c r="R100" s="15"/>
      <c r="S100" s="14"/>
      <c r="T100" s="14"/>
      <c r="U100" s="14"/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1">
        <f t="shared" si="198"/>
        <v>0</v>
      </c>
      <c r="AC100" s="11">
        <f t="shared" si="136"/>
        <v>400000</v>
      </c>
      <c r="AD100" s="11">
        <f t="shared" si="137"/>
        <v>0</v>
      </c>
      <c r="AE100" s="11">
        <f t="shared" si="138"/>
        <v>0</v>
      </c>
      <c r="AF100" s="11">
        <f t="shared" si="139"/>
        <v>0</v>
      </c>
      <c r="AG100" s="11">
        <f t="shared" si="140"/>
        <v>0</v>
      </c>
      <c r="AH100" s="11">
        <f t="shared" si="141"/>
        <v>0</v>
      </c>
      <c r="AI100" s="11">
        <f t="shared" si="142"/>
        <v>0</v>
      </c>
      <c r="AJ100" s="11">
        <f t="shared" si="143"/>
        <v>0</v>
      </c>
      <c r="AK100" s="11">
        <f t="shared" si="144"/>
        <v>0</v>
      </c>
      <c r="AL100" s="11">
        <f t="shared" si="145"/>
        <v>0</v>
      </c>
      <c r="AM100" s="11">
        <f t="shared" si="146"/>
        <v>0</v>
      </c>
      <c r="AN100" s="11">
        <f t="shared" si="147"/>
        <v>400000</v>
      </c>
    </row>
    <row r="101" spans="1:40" x14ac:dyDescent="0.2">
      <c r="A101" s="12" t="s">
        <v>259</v>
      </c>
      <c r="B101" s="12" t="s">
        <v>260</v>
      </c>
      <c r="C101" s="13" t="s">
        <v>29</v>
      </c>
      <c r="D101" s="14" t="s">
        <v>261</v>
      </c>
      <c r="E101" s="15">
        <f>F101+I101</f>
        <v>125480</v>
      </c>
      <c r="F101" s="15">
        <v>125480</v>
      </c>
      <c r="G101" s="14">
        <v>0</v>
      </c>
      <c r="H101" s="14">
        <v>0</v>
      </c>
      <c r="I101" s="14">
        <v>0</v>
      </c>
      <c r="J101" s="14">
        <f>L101+O101</f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1">
        <f t="shared" si="134"/>
        <v>125480</v>
      </c>
      <c r="Q101" s="15">
        <f>R101+U101</f>
        <v>0</v>
      </c>
      <c r="R101" s="15"/>
      <c r="S101" s="14"/>
      <c r="T101" s="14"/>
      <c r="U101" s="14"/>
      <c r="V101" s="14">
        <f>X101+AA101</f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1">
        <f t="shared" si="198"/>
        <v>0</v>
      </c>
      <c r="AC101" s="11">
        <f t="shared" si="136"/>
        <v>125480</v>
      </c>
      <c r="AD101" s="11">
        <f t="shared" si="137"/>
        <v>125480</v>
      </c>
      <c r="AE101" s="11">
        <f t="shared" si="138"/>
        <v>0</v>
      </c>
      <c r="AF101" s="11">
        <f t="shared" si="139"/>
        <v>0</v>
      </c>
      <c r="AG101" s="11">
        <f t="shared" si="140"/>
        <v>0</v>
      </c>
      <c r="AH101" s="11">
        <f t="shared" si="141"/>
        <v>0</v>
      </c>
      <c r="AI101" s="11">
        <f t="shared" si="142"/>
        <v>0</v>
      </c>
      <c r="AJ101" s="11">
        <f t="shared" si="143"/>
        <v>0</v>
      </c>
      <c r="AK101" s="11">
        <f t="shared" si="144"/>
        <v>0</v>
      </c>
      <c r="AL101" s="11">
        <f t="shared" si="145"/>
        <v>0</v>
      </c>
      <c r="AM101" s="11">
        <f t="shared" si="146"/>
        <v>0</v>
      </c>
      <c r="AN101" s="11">
        <f t="shared" si="147"/>
        <v>125480</v>
      </c>
    </row>
    <row r="102" spans="1:40" x14ac:dyDescent="0.2">
      <c r="A102" s="7" t="s">
        <v>262</v>
      </c>
      <c r="B102" s="8" t="s">
        <v>262</v>
      </c>
      <c r="C102" s="9" t="s">
        <v>262</v>
      </c>
      <c r="D102" s="10" t="s">
        <v>263</v>
      </c>
      <c r="E102" s="16">
        <f>E15+E43+E61+E72+E84+E97</f>
        <v>358027353</v>
      </c>
      <c r="F102" s="16">
        <f t="shared" ref="F102:AB102" si="199">F15+F43+F61+F72+F84+F97</f>
        <v>297620708</v>
      </c>
      <c r="G102" s="16">
        <f t="shared" si="199"/>
        <v>168729813</v>
      </c>
      <c r="H102" s="16">
        <f t="shared" si="199"/>
        <v>27347786</v>
      </c>
      <c r="I102" s="16">
        <f t="shared" si="199"/>
        <v>60006645</v>
      </c>
      <c r="J102" s="16">
        <f t="shared" si="199"/>
        <v>39491200</v>
      </c>
      <c r="K102" s="16">
        <f t="shared" si="199"/>
        <v>36620000</v>
      </c>
      <c r="L102" s="16">
        <f t="shared" si="199"/>
        <v>2871200</v>
      </c>
      <c r="M102" s="16">
        <f t="shared" si="199"/>
        <v>390000</v>
      </c>
      <c r="N102" s="16">
        <f t="shared" si="199"/>
        <v>0</v>
      </c>
      <c r="O102" s="16">
        <f t="shared" si="199"/>
        <v>36620000</v>
      </c>
      <c r="P102" s="16">
        <f t="shared" si="199"/>
        <v>397518553</v>
      </c>
      <c r="Q102" s="16">
        <f t="shared" si="199"/>
        <v>5984300</v>
      </c>
      <c r="R102" s="16">
        <f t="shared" si="199"/>
        <v>6084300</v>
      </c>
      <c r="S102" s="16">
        <f t="shared" si="199"/>
        <v>0</v>
      </c>
      <c r="T102" s="16">
        <f t="shared" si="199"/>
        <v>0</v>
      </c>
      <c r="U102" s="16">
        <f t="shared" si="199"/>
        <v>-100000</v>
      </c>
      <c r="V102" s="16">
        <f t="shared" si="199"/>
        <v>0</v>
      </c>
      <c r="W102" s="16">
        <f t="shared" si="199"/>
        <v>0</v>
      </c>
      <c r="X102" s="16">
        <f t="shared" si="199"/>
        <v>0</v>
      </c>
      <c r="Y102" s="16">
        <f t="shared" si="199"/>
        <v>0</v>
      </c>
      <c r="Z102" s="16">
        <f t="shared" si="199"/>
        <v>0</v>
      </c>
      <c r="AA102" s="16">
        <f t="shared" si="199"/>
        <v>0</v>
      </c>
      <c r="AB102" s="16">
        <f t="shared" si="199"/>
        <v>5984300</v>
      </c>
      <c r="AC102" s="11">
        <f t="shared" si="136"/>
        <v>364011653</v>
      </c>
      <c r="AD102" s="11">
        <f t="shared" si="137"/>
        <v>303705008</v>
      </c>
      <c r="AE102" s="11">
        <f t="shared" si="138"/>
        <v>168729813</v>
      </c>
      <c r="AF102" s="11">
        <f t="shared" si="139"/>
        <v>27347786</v>
      </c>
      <c r="AG102" s="11">
        <f t="shared" si="140"/>
        <v>59906645</v>
      </c>
      <c r="AH102" s="11">
        <f t="shared" si="141"/>
        <v>39491200</v>
      </c>
      <c r="AI102" s="11">
        <f t="shared" si="142"/>
        <v>36620000</v>
      </c>
      <c r="AJ102" s="11">
        <f t="shared" si="143"/>
        <v>2871200</v>
      </c>
      <c r="AK102" s="11">
        <f t="shared" si="144"/>
        <v>390000</v>
      </c>
      <c r="AL102" s="11">
        <f t="shared" si="145"/>
        <v>0</v>
      </c>
      <c r="AM102" s="11">
        <f t="shared" si="146"/>
        <v>36620000</v>
      </c>
      <c r="AN102" s="11">
        <f t="shared" si="147"/>
        <v>403502853</v>
      </c>
    </row>
    <row r="105" spans="1:40" s="24" customFormat="1" x14ac:dyDescent="0.2">
      <c r="B105" s="17"/>
      <c r="I105" s="17"/>
      <c r="U105" s="17"/>
      <c r="AE105" s="24" t="s">
        <v>276</v>
      </c>
      <c r="AG105" s="17"/>
      <c r="AJ105" s="24" t="s">
        <v>264</v>
      </c>
    </row>
  </sheetData>
  <mergeCells count="60">
    <mergeCell ref="M1:P1"/>
    <mergeCell ref="M2:P2"/>
    <mergeCell ref="M3:P3"/>
    <mergeCell ref="P10:P13"/>
    <mergeCell ref="E6:N6"/>
    <mergeCell ref="E5:N5"/>
    <mergeCell ref="E9:P9"/>
    <mergeCell ref="E10:I10"/>
    <mergeCell ref="E11:E13"/>
    <mergeCell ref="F11:F13"/>
    <mergeCell ref="G11:H11"/>
    <mergeCell ref="O11:O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  <mergeCell ref="AL12:AL13"/>
    <mergeCell ref="AA11:AA13"/>
    <mergeCell ref="S12:S13"/>
    <mergeCell ref="T12:T13"/>
    <mergeCell ref="Y12:Y13"/>
    <mergeCell ref="Z12:Z13"/>
    <mergeCell ref="X11:X13"/>
    <mergeCell ref="Y11:Z11"/>
    <mergeCell ref="AH10:AM10"/>
    <mergeCell ref="AN10:AN13"/>
    <mergeCell ref="AC11:AC13"/>
    <mergeCell ref="AD11:AD13"/>
    <mergeCell ref="AE11:AF11"/>
    <mergeCell ref="AG11:AG13"/>
    <mergeCell ref="AH11:AH13"/>
    <mergeCell ref="AI11:AI13"/>
    <mergeCell ref="AJ11:AJ13"/>
    <mergeCell ref="AK11:AL11"/>
    <mergeCell ref="AM11:AM13"/>
    <mergeCell ref="AE12:AE13"/>
    <mergeCell ref="AF12:AF13"/>
    <mergeCell ref="AK12:AK13"/>
    <mergeCell ref="Q9:AB9"/>
    <mergeCell ref="AC9:AN9"/>
    <mergeCell ref="A9:A13"/>
    <mergeCell ref="B9:B13"/>
    <mergeCell ref="C9:C13"/>
    <mergeCell ref="D9:D13"/>
    <mergeCell ref="AC10:AG10"/>
    <mergeCell ref="Q10:U10"/>
    <mergeCell ref="V10:AA10"/>
    <mergeCell ref="AB10:AB13"/>
    <mergeCell ref="Q11:Q13"/>
    <mergeCell ref="R11:R13"/>
    <mergeCell ref="S11:T11"/>
    <mergeCell ref="U11:U13"/>
    <mergeCell ref="V11:V13"/>
    <mergeCell ref="W11:W13"/>
  </mergeCells>
  <pageMargins left="0.19685039370078741" right="0.19685039370078741" top="0.39370078740157483" bottom="0.19685039370078741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2026-01-08T12:18:39Z</cp:lastPrinted>
  <dcterms:created xsi:type="dcterms:W3CDTF">2025-12-16T14:34:42Z</dcterms:created>
  <dcterms:modified xsi:type="dcterms:W3CDTF">2026-01-08T12:18:41Z</dcterms:modified>
</cp:coreProperties>
</file>